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576" windowHeight="9900" tabRatio="935" activeTab="8"/>
  </bookViews>
  <sheets>
    <sheet name="0160" sheetId="1" r:id="rId1"/>
    <sheet name="0180" sheetId="23" r:id="rId2"/>
    <sheet name="1010" sheetId="24" r:id="rId3"/>
    <sheet name="1020" sheetId="25" r:id="rId4"/>
    <sheet name="1090" sheetId="26" r:id="rId5"/>
    <sheet name="1150" sheetId="27" r:id="rId6"/>
    <sheet name="1161" sheetId="28" r:id="rId7"/>
    <sheet name="1162" sheetId="29" r:id="rId8"/>
    <sheet name="5031" sheetId="30" r:id="rId9"/>
  </sheets>
  <calcPr calcId="125725"/>
</workbook>
</file>

<file path=xl/calcChain.xml><?xml version="1.0" encoding="utf-8"?>
<calcChain xmlns="http://schemas.openxmlformats.org/spreadsheetml/2006/main">
  <c r="K60" i="24"/>
  <c r="J60"/>
  <c r="I60"/>
  <c r="E60"/>
  <c r="H60"/>
  <c r="D31" i="26"/>
  <c r="H121" i="28"/>
  <c r="E121"/>
  <c r="E16"/>
  <c r="J83" i="30"/>
  <c r="I83"/>
  <c r="H83"/>
  <c r="K83" s="1"/>
  <c r="E83"/>
  <c r="H79"/>
  <c r="E106"/>
  <c r="I93"/>
  <c r="I94"/>
  <c r="I95"/>
  <c r="I96"/>
  <c r="I97"/>
  <c r="I98"/>
  <c r="I99"/>
  <c r="I100"/>
  <c r="I101"/>
  <c r="I102"/>
  <c r="H93"/>
  <c r="H94"/>
  <c r="K94" s="1"/>
  <c r="H95"/>
  <c r="H96"/>
  <c r="H97"/>
  <c r="H98"/>
  <c r="K98" s="1"/>
  <c r="H99"/>
  <c r="H100"/>
  <c r="H101"/>
  <c r="H102"/>
  <c r="K102" s="1"/>
  <c r="E93"/>
  <c r="E94"/>
  <c r="E95"/>
  <c r="E96"/>
  <c r="E97"/>
  <c r="E98"/>
  <c r="E99"/>
  <c r="E100"/>
  <c r="E101"/>
  <c r="E102"/>
  <c r="E123"/>
  <c r="E119" s="1"/>
  <c r="K64"/>
  <c r="J55"/>
  <c r="J56"/>
  <c r="J57"/>
  <c r="J58"/>
  <c r="J59"/>
  <c r="J60"/>
  <c r="J61"/>
  <c r="J62"/>
  <c r="J63"/>
  <c r="J64"/>
  <c r="J54"/>
  <c r="I55"/>
  <c r="K55" s="1"/>
  <c r="I56"/>
  <c r="I57"/>
  <c r="I58"/>
  <c r="I59"/>
  <c r="K59" s="1"/>
  <c r="I60"/>
  <c r="I61"/>
  <c r="I62"/>
  <c r="I63"/>
  <c r="K63" s="1"/>
  <c r="I64"/>
  <c r="I54"/>
  <c r="H55"/>
  <c r="H56"/>
  <c r="H57"/>
  <c r="H58"/>
  <c r="H59"/>
  <c r="H60"/>
  <c r="H61"/>
  <c r="H62"/>
  <c r="H63"/>
  <c r="H64"/>
  <c r="H54"/>
  <c r="E55"/>
  <c r="E56"/>
  <c r="E57"/>
  <c r="E58"/>
  <c r="E59"/>
  <c r="E60"/>
  <c r="E61"/>
  <c r="E62"/>
  <c r="E63"/>
  <c r="E64"/>
  <c r="E54"/>
  <c r="D31"/>
  <c r="D29" s="1"/>
  <c r="J19"/>
  <c r="I19"/>
  <c r="H19"/>
  <c r="E19"/>
  <c r="F135"/>
  <c r="F125"/>
  <c r="F121"/>
  <c r="D119"/>
  <c r="I108"/>
  <c r="H108"/>
  <c r="E108"/>
  <c r="I107"/>
  <c r="H107"/>
  <c r="E107"/>
  <c r="I105"/>
  <c r="H105"/>
  <c r="E105"/>
  <c r="I103"/>
  <c r="H103"/>
  <c r="E103"/>
  <c r="I91"/>
  <c r="H91"/>
  <c r="E91"/>
  <c r="I90"/>
  <c r="H90"/>
  <c r="E90"/>
  <c r="I89"/>
  <c r="H89"/>
  <c r="E89"/>
  <c r="I88"/>
  <c r="H88"/>
  <c r="K88" s="1"/>
  <c r="E88"/>
  <c r="I87"/>
  <c r="H87"/>
  <c r="E87"/>
  <c r="J79"/>
  <c r="I79"/>
  <c r="E79"/>
  <c r="J70"/>
  <c r="I70"/>
  <c r="H70"/>
  <c r="E70"/>
  <c r="J69"/>
  <c r="I69"/>
  <c r="H69"/>
  <c r="J67"/>
  <c r="I67"/>
  <c r="H67"/>
  <c r="E67"/>
  <c r="J51"/>
  <c r="I51"/>
  <c r="H51"/>
  <c r="E51"/>
  <c r="J50"/>
  <c r="I50"/>
  <c r="H50"/>
  <c r="E50"/>
  <c r="J49"/>
  <c r="I49"/>
  <c r="H49"/>
  <c r="E49"/>
  <c r="J48"/>
  <c r="I48"/>
  <c r="H48"/>
  <c r="E48"/>
  <c r="J47"/>
  <c r="I47"/>
  <c r="H47"/>
  <c r="E47"/>
  <c r="E34"/>
  <c r="C29"/>
  <c r="J16"/>
  <c r="I16"/>
  <c r="H16"/>
  <c r="E16"/>
  <c r="K66" i="29"/>
  <c r="J66"/>
  <c r="I66"/>
  <c r="H66"/>
  <c r="E66"/>
  <c r="J62"/>
  <c r="I62"/>
  <c r="H62"/>
  <c r="E62"/>
  <c r="J49"/>
  <c r="I49"/>
  <c r="H49"/>
  <c r="E49"/>
  <c r="F101"/>
  <c r="F91"/>
  <c r="F89"/>
  <c r="F87"/>
  <c r="I73"/>
  <c r="H73"/>
  <c r="E73"/>
  <c r="I71"/>
  <c r="H71"/>
  <c r="E71"/>
  <c r="J52"/>
  <c r="I52"/>
  <c r="H52"/>
  <c r="E52"/>
  <c r="E34"/>
  <c r="E31"/>
  <c r="D29"/>
  <c r="C29"/>
  <c r="J19"/>
  <c r="I19"/>
  <c r="H19"/>
  <c r="E19"/>
  <c r="J16"/>
  <c r="I16"/>
  <c r="H16"/>
  <c r="E16"/>
  <c r="E164" i="28"/>
  <c r="D164"/>
  <c r="H155"/>
  <c r="E155"/>
  <c r="H154"/>
  <c r="E154"/>
  <c r="E133"/>
  <c r="H133"/>
  <c r="I133"/>
  <c r="K97" i="30" l="1"/>
  <c r="K99"/>
  <c r="K95"/>
  <c r="K100"/>
  <c r="K96"/>
  <c r="K91"/>
  <c r="K62"/>
  <c r="K58"/>
  <c r="K101"/>
  <c r="K93"/>
  <c r="K60"/>
  <c r="K56"/>
  <c r="K54"/>
  <c r="K61"/>
  <c r="K57"/>
  <c r="K108"/>
  <c r="F123"/>
  <c r="F119" s="1"/>
  <c r="K79"/>
  <c r="K51"/>
  <c r="K67"/>
  <c r="K69"/>
  <c r="K70"/>
  <c r="K90"/>
  <c r="K105"/>
  <c r="K19"/>
  <c r="K87"/>
  <c r="K107"/>
  <c r="K47"/>
  <c r="K48"/>
  <c r="K49"/>
  <c r="K50"/>
  <c r="K89"/>
  <c r="K103"/>
  <c r="E31"/>
  <c r="E29" s="1"/>
  <c r="K16"/>
  <c r="K62" i="29"/>
  <c r="K49"/>
  <c r="K52"/>
  <c r="F85"/>
  <c r="K71"/>
  <c r="K73"/>
  <c r="K19"/>
  <c r="E29"/>
  <c r="K16"/>
  <c r="K133" i="28"/>
  <c r="I145"/>
  <c r="H145"/>
  <c r="E145"/>
  <c r="I143"/>
  <c r="H143"/>
  <c r="E143"/>
  <c r="I140"/>
  <c r="H140"/>
  <c r="E140"/>
  <c r="I139"/>
  <c r="H139"/>
  <c r="E139"/>
  <c r="I124"/>
  <c r="I125"/>
  <c r="H124"/>
  <c r="H125"/>
  <c r="H131"/>
  <c r="I131"/>
  <c r="E124"/>
  <c r="E125"/>
  <c r="K125" s="1"/>
  <c r="E126"/>
  <c r="E127"/>
  <c r="E128"/>
  <c r="E130"/>
  <c r="E131"/>
  <c r="C109"/>
  <c r="I114"/>
  <c r="E115"/>
  <c r="H115"/>
  <c r="I113"/>
  <c r="H113"/>
  <c r="H114"/>
  <c r="E113"/>
  <c r="E114"/>
  <c r="J109"/>
  <c r="H109"/>
  <c r="K131" l="1"/>
  <c r="K143"/>
  <c r="K145"/>
  <c r="K139"/>
  <c r="K140"/>
  <c r="K124"/>
  <c r="K113"/>
  <c r="K114"/>
  <c r="J94"/>
  <c r="I94"/>
  <c r="H94"/>
  <c r="E94"/>
  <c r="J93"/>
  <c r="I93"/>
  <c r="H93"/>
  <c r="E93"/>
  <c r="J76"/>
  <c r="I76"/>
  <c r="H76"/>
  <c r="E76"/>
  <c r="J82"/>
  <c r="I82"/>
  <c r="H82"/>
  <c r="E82"/>
  <c r="J79"/>
  <c r="I79"/>
  <c r="H79"/>
  <c r="E79"/>
  <c r="J75"/>
  <c r="I75"/>
  <c r="H75"/>
  <c r="E75"/>
  <c r="J74"/>
  <c r="I74"/>
  <c r="H74"/>
  <c r="E74"/>
  <c r="J62"/>
  <c r="I62"/>
  <c r="H62"/>
  <c r="E62"/>
  <c r="J55"/>
  <c r="J56"/>
  <c r="I55"/>
  <c r="I56"/>
  <c r="H55"/>
  <c r="H56"/>
  <c r="E55"/>
  <c r="E56"/>
  <c r="K93" l="1"/>
  <c r="K94"/>
  <c r="K56"/>
  <c r="K62"/>
  <c r="K74"/>
  <c r="K75"/>
  <c r="K79"/>
  <c r="K76"/>
  <c r="K55"/>
  <c r="K82"/>
  <c r="J21"/>
  <c r="J20"/>
  <c r="I20"/>
  <c r="I21"/>
  <c r="H20"/>
  <c r="H21"/>
  <c r="E20"/>
  <c r="E21"/>
  <c r="F180"/>
  <c r="F170"/>
  <c r="F168"/>
  <c r="F166"/>
  <c r="I130"/>
  <c r="H130"/>
  <c r="K130" s="1"/>
  <c r="I128"/>
  <c r="H128"/>
  <c r="K128" s="1"/>
  <c r="I127"/>
  <c r="H127"/>
  <c r="K127" s="1"/>
  <c r="I126"/>
  <c r="H126"/>
  <c r="K126" s="1"/>
  <c r="I123"/>
  <c r="H123"/>
  <c r="E123"/>
  <c r="I120"/>
  <c r="H120"/>
  <c r="E120"/>
  <c r="I109"/>
  <c r="E109"/>
  <c r="J64"/>
  <c r="I64"/>
  <c r="H64"/>
  <c r="E64"/>
  <c r="J61"/>
  <c r="I61"/>
  <c r="H61"/>
  <c r="E61"/>
  <c r="J58"/>
  <c r="I58"/>
  <c r="H58"/>
  <c r="E58"/>
  <c r="J57"/>
  <c r="I57"/>
  <c r="H57"/>
  <c r="E57"/>
  <c r="J54"/>
  <c r="I54"/>
  <c r="H54"/>
  <c r="E54"/>
  <c r="J53"/>
  <c r="I53"/>
  <c r="H53"/>
  <c r="E53"/>
  <c r="J50"/>
  <c r="I50"/>
  <c r="H50"/>
  <c r="E50"/>
  <c r="J49"/>
  <c r="I49"/>
  <c r="H49"/>
  <c r="E49"/>
  <c r="E36"/>
  <c r="E33"/>
  <c r="D31"/>
  <c r="C31"/>
  <c r="J19"/>
  <c r="I19"/>
  <c r="H19"/>
  <c r="E19"/>
  <c r="J16"/>
  <c r="I16"/>
  <c r="H16"/>
  <c r="K79" i="27"/>
  <c r="K80"/>
  <c r="K81"/>
  <c r="I79"/>
  <c r="I80"/>
  <c r="I81"/>
  <c r="H79"/>
  <c r="H80"/>
  <c r="H81"/>
  <c r="E79"/>
  <c r="E80"/>
  <c r="E81"/>
  <c r="I72"/>
  <c r="H72"/>
  <c r="E72"/>
  <c r="E59"/>
  <c r="J52"/>
  <c r="J53"/>
  <c r="J54"/>
  <c r="I52"/>
  <c r="I53"/>
  <c r="K53" s="1"/>
  <c r="I54"/>
  <c r="H52"/>
  <c r="H53"/>
  <c r="H54"/>
  <c r="E52"/>
  <c r="E53"/>
  <c r="E54"/>
  <c r="I19"/>
  <c r="F113"/>
  <c r="F103"/>
  <c r="F99"/>
  <c r="H86"/>
  <c r="E86"/>
  <c r="I84"/>
  <c r="H84"/>
  <c r="E84"/>
  <c r="I82"/>
  <c r="H82"/>
  <c r="E82"/>
  <c r="I77"/>
  <c r="H77"/>
  <c r="E77"/>
  <c r="I76"/>
  <c r="H76"/>
  <c r="E76"/>
  <c r="I68"/>
  <c r="H68"/>
  <c r="E68"/>
  <c r="J59"/>
  <c r="I59"/>
  <c r="H59"/>
  <c r="J57"/>
  <c r="I57"/>
  <c r="H57"/>
  <c r="E57"/>
  <c r="J51"/>
  <c r="I51"/>
  <c r="H51"/>
  <c r="E51"/>
  <c r="J48"/>
  <c r="I48"/>
  <c r="H48"/>
  <c r="E48"/>
  <c r="J47"/>
  <c r="I47"/>
  <c r="H47"/>
  <c r="E47"/>
  <c r="E34"/>
  <c r="E31"/>
  <c r="D29"/>
  <c r="C29"/>
  <c r="J19"/>
  <c r="H19"/>
  <c r="J16"/>
  <c r="I16"/>
  <c r="H16"/>
  <c r="E16"/>
  <c r="E101" i="26"/>
  <c r="E105"/>
  <c r="F103"/>
  <c r="J74"/>
  <c r="I74"/>
  <c r="H74"/>
  <c r="K74" s="1"/>
  <c r="E74"/>
  <c r="K49" i="28" l="1"/>
  <c r="K54"/>
  <c r="K57"/>
  <c r="K58"/>
  <c r="K61"/>
  <c r="K64"/>
  <c r="F164"/>
  <c r="K21"/>
  <c r="K109"/>
  <c r="K123"/>
  <c r="K20"/>
  <c r="K50"/>
  <c r="K19"/>
  <c r="E31"/>
  <c r="K120"/>
  <c r="K53"/>
  <c r="K16"/>
  <c r="K72" i="27"/>
  <c r="K57"/>
  <c r="K84"/>
  <c r="F101"/>
  <c r="F97" s="1"/>
  <c r="K52"/>
  <c r="K59"/>
  <c r="K76"/>
  <c r="K54"/>
  <c r="K47"/>
  <c r="K77"/>
  <c r="K16"/>
  <c r="K48"/>
  <c r="K51"/>
  <c r="K68"/>
  <c r="K82"/>
  <c r="E29"/>
  <c r="K19"/>
  <c r="E19"/>
  <c r="H89" i="26"/>
  <c r="E89"/>
  <c r="K89"/>
  <c r="K90"/>
  <c r="I89"/>
  <c r="I90"/>
  <c r="I80"/>
  <c r="J60"/>
  <c r="I60"/>
  <c r="H60"/>
  <c r="D29"/>
  <c r="J19"/>
  <c r="I19"/>
  <c r="H19"/>
  <c r="E19"/>
  <c r="F117"/>
  <c r="F107"/>
  <c r="F105"/>
  <c r="D101"/>
  <c r="H90"/>
  <c r="E90"/>
  <c r="I87"/>
  <c r="H87"/>
  <c r="E87"/>
  <c r="I85"/>
  <c r="H85"/>
  <c r="E85"/>
  <c r="I83"/>
  <c r="H83"/>
  <c r="E83"/>
  <c r="I82"/>
  <c r="H82"/>
  <c r="E82"/>
  <c r="I81"/>
  <c r="H81"/>
  <c r="E81"/>
  <c r="H80"/>
  <c r="E80"/>
  <c r="K80" s="1"/>
  <c r="I79"/>
  <c r="H79"/>
  <c r="E79"/>
  <c r="I78"/>
  <c r="H78"/>
  <c r="E78"/>
  <c r="J70"/>
  <c r="I70"/>
  <c r="H70"/>
  <c r="E70"/>
  <c r="J61"/>
  <c r="I61"/>
  <c r="H61"/>
  <c r="E61"/>
  <c r="J58"/>
  <c r="I58"/>
  <c r="H58"/>
  <c r="E58"/>
  <c r="J55"/>
  <c r="I55"/>
  <c r="H55"/>
  <c r="E55"/>
  <c r="J52"/>
  <c r="I52"/>
  <c r="H52"/>
  <c r="E52"/>
  <c r="J51"/>
  <c r="I51"/>
  <c r="H51"/>
  <c r="E51"/>
  <c r="J50"/>
  <c r="I50"/>
  <c r="H50"/>
  <c r="E50"/>
  <c r="J49"/>
  <c r="I49"/>
  <c r="H49"/>
  <c r="E49"/>
  <c r="J48"/>
  <c r="I48"/>
  <c r="H48"/>
  <c r="E48"/>
  <c r="J47"/>
  <c r="I47"/>
  <c r="H47"/>
  <c r="E47"/>
  <c r="E34"/>
  <c r="C29"/>
  <c r="J16"/>
  <c r="K16" s="1"/>
  <c r="I16"/>
  <c r="H16"/>
  <c r="E16"/>
  <c r="F115" i="24"/>
  <c r="F123" i="25"/>
  <c r="K70" i="26" l="1"/>
  <c r="F101"/>
  <c r="K78"/>
  <c r="K81"/>
  <c r="K61"/>
  <c r="K83"/>
  <c r="K19"/>
  <c r="K60"/>
  <c r="K48"/>
  <c r="K50"/>
  <c r="K51"/>
  <c r="K52"/>
  <c r="K55"/>
  <c r="K82"/>
  <c r="K85"/>
  <c r="K49"/>
  <c r="E31"/>
  <c r="E29" s="1"/>
  <c r="K47"/>
  <c r="K58"/>
  <c r="K79"/>
  <c r="K87"/>
  <c r="E111" i="25"/>
  <c r="F113"/>
  <c r="K85" l="1"/>
  <c r="K87"/>
  <c r="K81"/>
  <c r="I82"/>
  <c r="I84"/>
  <c r="I85"/>
  <c r="I86"/>
  <c r="I87"/>
  <c r="I88"/>
  <c r="I90"/>
  <c r="I93"/>
  <c r="I94"/>
  <c r="I96"/>
  <c r="I81"/>
  <c r="E96"/>
  <c r="H96"/>
  <c r="K96" s="1"/>
  <c r="H82"/>
  <c r="K82" s="1"/>
  <c r="H83"/>
  <c r="H84"/>
  <c r="K84" s="1"/>
  <c r="H85"/>
  <c r="H86"/>
  <c r="K86" s="1"/>
  <c r="H87"/>
  <c r="H88"/>
  <c r="K88" s="1"/>
  <c r="H81"/>
  <c r="E82"/>
  <c r="E83"/>
  <c r="E84"/>
  <c r="E85"/>
  <c r="E86"/>
  <c r="E87"/>
  <c r="E88"/>
  <c r="E81"/>
  <c r="J77"/>
  <c r="J73"/>
  <c r="H73"/>
  <c r="J64"/>
  <c r="I64"/>
  <c r="H64"/>
  <c r="E64"/>
  <c r="D103" i="24"/>
  <c r="K64" i="25" l="1"/>
  <c r="E103" i="24"/>
  <c r="F111" i="25"/>
  <c r="F109"/>
  <c r="E107"/>
  <c r="F107" l="1"/>
  <c r="D107"/>
  <c r="F107" i="24" l="1"/>
  <c r="E99"/>
  <c r="D99"/>
  <c r="F103"/>
  <c r="F99" s="1"/>
  <c r="F101"/>
  <c r="I80" l="1"/>
  <c r="H80"/>
  <c r="K80" s="1"/>
  <c r="E80"/>
  <c r="I88" l="1"/>
  <c r="H88"/>
  <c r="K88" s="1"/>
  <c r="E88"/>
  <c r="I78" l="1"/>
  <c r="I79"/>
  <c r="H78"/>
  <c r="H79"/>
  <c r="E78"/>
  <c r="E79"/>
  <c r="I77" i="25"/>
  <c r="H77"/>
  <c r="E77"/>
  <c r="I73" i="24"/>
  <c r="H73"/>
  <c r="E73"/>
  <c r="K77" i="25" l="1"/>
  <c r="K73" i="24"/>
  <c r="K79"/>
  <c r="K78"/>
  <c r="J54" i="25" l="1"/>
  <c r="H54"/>
  <c r="I54"/>
  <c r="E54"/>
  <c r="J53"/>
  <c r="H53"/>
  <c r="I53"/>
  <c r="E53"/>
  <c r="J49"/>
  <c r="J50"/>
  <c r="J51"/>
  <c r="J52"/>
  <c r="I49"/>
  <c r="I50"/>
  <c r="I51"/>
  <c r="K51" s="1"/>
  <c r="I52"/>
  <c r="K52" s="1"/>
  <c r="H49"/>
  <c r="H50"/>
  <c r="H51"/>
  <c r="H52"/>
  <c r="E49"/>
  <c r="E50"/>
  <c r="E51"/>
  <c r="E52"/>
  <c r="K50" l="1"/>
  <c r="K49"/>
  <c r="K53"/>
  <c r="K54"/>
  <c r="D31"/>
  <c r="E31" s="1"/>
  <c r="J19"/>
  <c r="I19"/>
  <c r="H19"/>
  <c r="E19"/>
  <c r="H94"/>
  <c r="E94"/>
  <c r="H93"/>
  <c r="E93"/>
  <c r="H91"/>
  <c r="E91"/>
  <c r="H90"/>
  <c r="E90"/>
  <c r="I73"/>
  <c r="K73"/>
  <c r="E73"/>
  <c r="J62"/>
  <c r="I62"/>
  <c r="H62"/>
  <c r="E62"/>
  <c r="J61"/>
  <c r="I61"/>
  <c r="H61"/>
  <c r="E61"/>
  <c r="J58"/>
  <c r="I58"/>
  <c r="H58"/>
  <c r="E58"/>
  <c r="J57"/>
  <c r="I57"/>
  <c r="H57"/>
  <c r="E57"/>
  <c r="J48"/>
  <c r="I48"/>
  <c r="H48"/>
  <c r="E48"/>
  <c r="J47"/>
  <c r="I47"/>
  <c r="H47"/>
  <c r="E47"/>
  <c r="E34"/>
  <c r="C29"/>
  <c r="J16"/>
  <c r="I16"/>
  <c r="H16"/>
  <c r="E16"/>
  <c r="C29" i="24"/>
  <c r="E34"/>
  <c r="E31"/>
  <c r="K94" i="25" l="1"/>
  <c r="K90"/>
  <c r="K93"/>
  <c r="K19"/>
  <c r="D29"/>
  <c r="K57"/>
  <c r="K58"/>
  <c r="K61"/>
  <c r="K62"/>
  <c r="E29" i="24"/>
  <c r="K47" i="25"/>
  <c r="K48"/>
  <c r="E29"/>
  <c r="K16"/>
  <c r="D29" i="24"/>
  <c r="H69"/>
  <c r="H49"/>
  <c r="J48"/>
  <c r="J49"/>
  <c r="J50"/>
  <c r="I48"/>
  <c r="I49"/>
  <c r="I50"/>
  <c r="K50" s="1"/>
  <c r="E50"/>
  <c r="E49"/>
  <c r="H48"/>
  <c r="J47"/>
  <c r="I47"/>
  <c r="H47"/>
  <c r="E48"/>
  <c r="E47"/>
  <c r="J19"/>
  <c r="I19"/>
  <c r="H19"/>
  <c r="E19"/>
  <c r="I86"/>
  <c r="H86"/>
  <c r="E86"/>
  <c r="I85"/>
  <c r="H85"/>
  <c r="E85"/>
  <c r="I83"/>
  <c r="H83"/>
  <c r="E83"/>
  <c r="I82"/>
  <c r="H82"/>
  <c r="E82"/>
  <c r="I77"/>
  <c r="H77"/>
  <c r="E77"/>
  <c r="I69"/>
  <c r="E69"/>
  <c r="K69" s="1"/>
  <c r="J58"/>
  <c r="I58"/>
  <c r="H58"/>
  <c r="E58"/>
  <c r="J57"/>
  <c r="I57"/>
  <c r="H57"/>
  <c r="E57"/>
  <c r="J54"/>
  <c r="I54"/>
  <c r="H54"/>
  <c r="E54"/>
  <c r="J53"/>
  <c r="I53"/>
  <c r="H53"/>
  <c r="E53"/>
  <c r="H50"/>
  <c r="J16"/>
  <c r="I16"/>
  <c r="H16"/>
  <c r="E16"/>
  <c r="K47" l="1"/>
  <c r="K85"/>
  <c r="K82"/>
  <c r="K83"/>
  <c r="K77"/>
  <c r="K86"/>
  <c r="K48"/>
  <c r="K53"/>
  <c r="K54"/>
  <c r="K57"/>
  <c r="K58"/>
  <c r="K19"/>
  <c r="K49"/>
  <c r="K16"/>
  <c r="E75" i="23"/>
  <c r="H75"/>
  <c r="H72" i="1"/>
  <c r="H74"/>
  <c r="H75"/>
  <c r="H77"/>
  <c r="H78"/>
  <c r="H79"/>
  <c r="I68"/>
  <c r="H68"/>
  <c r="E68"/>
  <c r="K68" l="1"/>
  <c r="J19"/>
  <c r="I19"/>
  <c r="H19"/>
  <c r="E19"/>
  <c r="K19" l="1"/>
  <c r="F111" i="23" l="1"/>
  <c r="F109"/>
  <c r="F105"/>
  <c r="F100"/>
  <c r="F101"/>
  <c r="F99"/>
  <c r="H89"/>
  <c r="H88"/>
  <c r="H87"/>
  <c r="E89"/>
  <c r="E88"/>
  <c r="E85"/>
  <c r="E84"/>
  <c r="E83"/>
  <c r="H85"/>
  <c r="H84"/>
  <c r="H83"/>
  <c r="H80"/>
  <c r="E80"/>
  <c r="H79"/>
  <c r="E79"/>
  <c r="H81"/>
  <c r="E81"/>
  <c r="H74"/>
  <c r="E74"/>
  <c r="H73"/>
  <c r="E73"/>
  <c r="G69"/>
  <c r="F69"/>
  <c r="J60"/>
  <c r="I60"/>
  <c r="H60"/>
  <c r="E60"/>
  <c r="J59"/>
  <c r="I59"/>
  <c r="H59"/>
  <c r="E59"/>
  <c r="J55"/>
  <c r="I55"/>
  <c r="H55"/>
  <c r="E55"/>
  <c r="J54"/>
  <c r="I54"/>
  <c r="H54"/>
  <c r="E54"/>
  <c r="J53"/>
  <c r="I53"/>
  <c r="H53"/>
  <c r="E53"/>
  <c r="J49"/>
  <c r="I49"/>
  <c r="H49"/>
  <c r="E49"/>
  <c r="J48"/>
  <c r="I48"/>
  <c r="H48"/>
  <c r="E48"/>
  <c r="J19"/>
  <c r="I19"/>
  <c r="H19"/>
  <c r="E19"/>
  <c r="J21"/>
  <c r="I21"/>
  <c r="H21"/>
  <c r="E21"/>
  <c r="J20"/>
  <c r="I20"/>
  <c r="H20"/>
  <c r="E20"/>
  <c r="E87"/>
  <c r="E69"/>
  <c r="J58"/>
  <c r="I58"/>
  <c r="H58"/>
  <c r="E58"/>
  <c r="J50"/>
  <c r="I50"/>
  <c r="H50"/>
  <c r="E50"/>
  <c r="E36"/>
  <c r="E35"/>
  <c r="E34"/>
  <c r="E33"/>
  <c r="D31"/>
  <c r="C31"/>
  <c r="J16"/>
  <c r="I16"/>
  <c r="H16"/>
  <c r="E16"/>
  <c r="I72" i="1"/>
  <c r="E72"/>
  <c r="E74"/>
  <c r="I74"/>
  <c r="E75"/>
  <c r="I75"/>
  <c r="E77"/>
  <c r="I77"/>
  <c r="E78"/>
  <c r="I78"/>
  <c r="E79"/>
  <c r="I79"/>
  <c r="I64"/>
  <c r="E64"/>
  <c r="H64"/>
  <c r="K50" i="23" l="1"/>
  <c r="K58"/>
  <c r="K20"/>
  <c r="K21"/>
  <c r="K19"/>
  <c r="K48"/>
  <c r="K49"/>
  <c r="K53"/>
  <c r="K54"/>
  <c r="K55"/>
  <c r="K59"/>
  <c r="K60"/>
  <c r="H69"/>
  <c r="E31"/>
  <c r="K77" i="1"/>
  <c r="K16" i="23"/>
  <c r="K79" i="1"/>
  <c r="K78"/>
  <c r="K75"/>
  <c r="K74"/>
  <c r="K72"/>
  <c r="K64"/>
  <c r="H46"/>
  <c r="E46"/>
  <c r="J46"/>
  <c r="I46"/>
  <c r="I50"/>
  <c r="J50"/>
  <c r="I53"/>
  <c r="J53"/>
  <c r="I54"/>
  <c r="J54"/>
  <c r="I55"/>
  <c r="J55"/>
  <c r="H50"/>
  <c r="H53"/>
  <c r="H54"/>
  <c r="H55"/>
  <c r="H49"/>
  <c r="E50"/>
  <c r="E53"/>
  <c r="E54"/>
  <c r="E55"/>
  <c r="E49"/>
  <c r="J49"/>
  <c r="I49"/>
  <c r="J16"/>
  <c r="I16"/>
  <c r="H16"/>
  <c r="E16"/>
  <c r="K49" l="1"/>
  <c r="K46"/>
  <c r="K50"/>
  <c r="K55"/>
  <c r="K54"/>
  <c r="K53"/>
  <c r="K16"/>
</calcChain>
</file>

<file path=xl/sharedStrings.xml><?xml version="1.0" encoding="utf-8"?>
<sst xmlns="http://schemas.openxmlformats.org/spreadsheetml/2006/main" count="2288" uniqueCount="421">
  <si>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</si>
  <si>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</si>
  <si>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</si>
  <si>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</si>
  <si>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</si>
  <si>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</si>
  <si>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</si>
  <si>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</si>
  <si>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</si>
  <si>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</si>
  <si>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</si>
  <si>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</si>
  <si>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</si>
  <si>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</si>
  <si>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</si>
  <si>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</si>
  <si>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</si>
  <si>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</si>
  <si>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</si>
  <si>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</si>
  <si>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</si>
  <si>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</si>
  <si>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</si>
  <si>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</si>
  <si>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</si>
  <si>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</si>
  <si>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</si>
  <si>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</si>
  <si>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</si>
  <si>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</si>
  <si>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</si>
  <si>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</si>
  <si>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</si>
  <si>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разом</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</si>
  <si>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</si>
  <si>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</si>
  <si>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</si>
  <si>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</si>
  <si>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</si>
  <si>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</si>
  <si>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</si>
  <si>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</si>
  <si>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</si>
  <si>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</si>
  <si>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</si>
  <si>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</si>
  <si>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</si>
  <si>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</si>
  <si>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</si>
  <si>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</si>
  <si>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</si>
  <si>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</si>
  <si>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</si>
  <si>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</si>
  <si>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</si>
  <si>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</si>
  <si>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</si>
  <si>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</si>
  <si>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</si>
  <si>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</si>
  <si>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</si>
  <si>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</si>
  <si>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Оцінка ефективності бюджетної програми за 2018 рік</t>
  </si>
  <si>
    <t>1.</t>
  </si>
  <si>
    <t>(КПКВК МБ)</t>
  </si>
  <si>
    <t>(найменування головного розпорядника)</t>
  </si>
  <si>
    <t>2.</t>
  </si>
  <si>
    <t>(найменування відповідального виконавця)</t>
  </si>
  <si>
    <t>3.</t>
  </si>
  <si>
    <t xml:space="preserve">Керівництво і управління у відповідній сфері у містах (місті Києві), селищах,  селах, об’єднаних територіальних громадах
</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</si>
  <si>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</si>
  <si>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</si>
  <si>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</si>
  <si>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</si>
  <si>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</si>
  <si>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</si>
  <si>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</si>
  <si>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</si>
  <si>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</si>
  <si>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</si>
  <si>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</si>
  <si>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</si>
  <si>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</si>
  <si>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</si>
  <si>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</si>
  <si>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</si>
  <si>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</si>
  <si>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</si>
  <si>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</si>
  <si>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</si>
  <si>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</si>
  <si>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</si>
  <si>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</si>
  <si>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</si>
  <si>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</si>
  <si>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</si>
  <si>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</si>
  <si>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</si>
  <si>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</si>
  <si>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</si>
  <si>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t>Кількість прийнятих  нормативно-правових актів(рішень ради)</t>
  </si>
  <si>
    <r>
      <rPr>
        <b/>
        <sz val="11"/>
        <rFont val="Times New Roman"/>
        <family val="1"/>
        <charset val="204"/>
      </rPr>
      <t>3</t>
    </r>
  </si>
  <si>
    <r>
      <rPr>
        <b/>
        <sz val="11"/>
        <rFont val="Times New Roman"/>
        <family val="1"/>
        <charset val="204"/>
      </rPr>
      <t>ефективності</t>
    </r>
  </si>
  <si>
    <t>Середні витрати на утримання однієї штатної одиниці (заг.фонд)</t>
  </si>
  <si>
    <t>Кількість штатних одиниць</t>
  </si>
  <si>
    <t>Кількість виконаних доручень, листів, звернень, заяв, скарг на одного працівника</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</si>
  <si>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</si>
  <si>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</si>
  <si>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</si>
  <si>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</si>
  <si>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</si>
  <si>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</si>
  <si>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</si>
  <si>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</si>
  <si>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</si>
  <si>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</si>
  <si>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</si>
  <si>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</si>
  <si>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</si>
  <si>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</si>
  <si>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</si>
  <si>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Інша діяльність у сфері державного управління</t>
  </si>
  <si>
    <t>Керівництво і управління у відповідній сфері</t>
  </si>
  <si>
    <t>Спеціальний фонд</t>
  </si>
  <si>
    <t>кількість заходів (завдання 1)</t>
  </si>
  <si>
    <t>кількість заходів (завдання 3)</t>
  </si>
  <si>
    <t>середній розмір вартості заходу (завдання 1)</t>
  </si>
  <si>
    <t>середній розмір вартості заходу (завдання3)</t>
  </si>
  <si>
    <t>Видатки (надані кредити)</t>
  </si>
  <si>
    <t>5.5 «Виконання інвестиційних (проектів) програм»:  (тис.грн.)</t>
  </si>
  <si>
    <t>Загальний фонд</t>
  </si>
  <si>
    <t>0600000</t>
  </si>
  <si>
    <t>0610000</t>
  </si>
  <si>
    <t>0610160</t>
  </si>
  <si>
    <t>0111</t>
  </si>
  <si>
    <t>Управління освіти Ніжинської міської ради</t>
  </si>
  <si>
    <t>Здійснення управлінням освіти наданих законодавством повноважень</t>
  </si>
  <si>
    <t>Кількість прийнятих нормативно-правових актів</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</si>
  <si>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</si>
  <si>
    <t>Кількість отриманих  листів, звернень, заяв, скарг</t>
  </si>
  <si>
    <t>Кількість виконаних  листів, звернень, заяв, скарг на одного працівника</t>
  </si>
  <si>
    <t>Кількість  прийнятих нормативно-правових актів на одного працівника</t>
  </si>
  <si>
    <t>Витрати на утримання однієї штатної одиниці</t>
  </si>
  <si>
    <t xml:space="preserve">Збільшення обсягів проведених видатків у звітному році порівняно із аналогічними показниками попереднього року обумовлено збільшенням посадових окладів працівникам органів місцеаого самоврядування та зростанням цін на товари і послуги. </t>
  </si>
  <si>
    <t>Збільшення обсягів проведених видатків по загальному фонду у звітному році порівняно із аналогічними показниками попереднього року обумовлено збільшенням посадових окладів працівникам органів місцеаого самоврядування та зростанням цін на товари і послуги. Зменшення обсягів проведених видатків  по спецйіальному фонду пояснюється тим, що у 2017 році були придбані 3 комп’ютери та 1 принтер.</t>
  </si>
  <si>
    <t>Зменшення кількості штатних одиниць пояснюється  наявністю вакантної посади.</t>
  </si>
  <si>
    <t>Кількість отриманих доручень, листів, звернень, заяв, скарг</t>
  </si>
  <si>
    <t>Навантаженість на одного працівника збільшилась за рахунок збільшення кількості листів, звернень, заяв, скарг та наявністю вакантної посади. Зросла кількість прийнятих нормативно-правових актів, бо формувались вони відповідно до  поставлених завдань.  Зросли  видатки  на утримання  1 працівника на 27,7 % за рахунок підвищення заробітної плати працівникам органів місцеаого самоврядування та зростанням цін на товари та послуги.</t>
  </si>
  <si>
    <t>0610180</t>
  </si>
  <si>
    <t>0133</t>
  </si>
  <si>
    <t>Національно-патріотичне виховання дітей та молоді</t>
  </si>
  <si>
    <t>Забезпечення висвітлення діяльності установи через укладання угод з надаванням послуг щодо оплати послуг оренди рккламних конструкцій  (Сітілайтів), лайтботів, інформаційних стендів та інших засобів для розміщення реклами</t>
  </si>
  <si>
    <t>Забезпечення виконання заходів програми фінансового забезпечення представницьких витрат та інших заходів, пов’язаних з діяльністю органів місцевого самоврядування на 2018 рік</t>
  </si>
  <si>
    <t>обсяг видатків на виконання завдання 2 (національно-патріотичне виховання дітей та молоді)</t>
  </si>
  <si>
    <t>обсяг видатків на виконання завдання 3 (забезпечення висвітлення діяльності установи через укладання угод з надаванням послуг щодо оплати послуг оренди рккламних конструкцій  (Сітілайтів), лайтботів, інформаційних стендів та інших засобів для розміщення реклами)</t>
  </si>
  <si>
    <t>обсяг видатків на виконання завдання 1 (забезпечення виконання заходів програми фінансового забезпечення представницьких витрат та інших заходів, пов’язаних з діяльністю органів місцевого самоврядування на 2018 рік)</t>
  </si>
  <si>
    <t>кількість заходів (завдання 2)</t>
  </si>
  <si>
    <t>середній розмір вартості заходу (завдання 2)</t>
  </si>
  <si>
    <t>Завдання 3. Відхилення за рахунок залишків плану асигнувань на 01.01.2019 р.</t>
  </si>
  <si>
    <t>Пояснення щодо причин відхилення фактичних надходжень від планового показника</t>
  </si>
  <si>
    <t xml:space="preserve">Пояснення щодо причин відхилення касовихвидатків від планового показника </t>
  </si>
  <si>
    <t>Пояснення щодо причин відхилення касових видатків на виконання інвестиційного проекту (програми) 1 від планового показника</t>
  </si>
  <si>
    <t>Напрям спрямування коштів (об’єкт)1</t>
  </si>
  <si>
    <t xml:space="preserve">5.7    «Стан фінансової дисципліни» </t>
  </si>
  <si>
    <t>0611010</t>
  </si>
  <si>
    <t>0910</t>
  </si>
  <si>
    <t>Надання дошкільної освіти</t>
  </si>
  <si>
    <t>Забезпечити створення належних умов для надання на належному рівні дошкільної освіти та виховання дітей</t>
  </si>
  <si>
    <t>Забезпечення надання дошкільної освіти</t>
  </si>
  <si>
    <t>кількість дошкільних навчальних закладів</t>
  </si>
  <si>
    <t>кількість груп</t>
  </si>
  <si>
    <t>середньорічна чисельність штатних посад</t>
  </si>
  <si>
    <t>в т.ч. вихователів, музкерівників</t>
  </si>
  <si>
    <t>кількість дітей, що відвідують дошкільні заклади</t>
  </si>
  <si>
    <t xml:space="preserve">кількість дітей від 0 до 6 років </t>
  </si>
  <si>
    <t>витрати на перебування 1 дитини в дошкільному закладі (грн.)</t>
  </si>
  <si>
    <t>чисельність вихованців на 1 вихователя</t>
  </si>
  <si>
    <t xml:space="preserve">Завдання програми в здійсненні управлінням освіти Ніжинської міської ради наданих законодавством повноважень. Заборгованість по заробітній платі з нарахуваннями  на кінець звітного періоду відсутня. На виконання даної програми в 2018 році було заплановано 1 073,69 тис. грн.,  касові видатки  становлять 1 054,489 тис.грн.  Відхилення склали 19,201 тис.грн.  Всі отримані протягом звітного року листи, звернення, заяви, скарги були оброблені в належні строки, надані обґрунтовані відповіді. Провівши аналіз даної програми, ми бачимо, що є відхилення  між  плановими та  фактичними  результативними  показниками. за рахунок наявності вакантної посади.  Бюджетні кошти використані за призначенням та спрямовані на досягнення запланованих показників.
</t>
  </si>
  <si>
    <t xml:space="preserve">Завдання програми в забезпеченні створення належних умов для надання на належному рівні дошкільної освіти та виховання дітей. Заборгованість по заробітній платі з нарахуваннями  на кінець звітного періоду відсутня. На виконання даної програми в 2018 році було заплановано 47 304,532 тис. грн.,  касові видатки  становлять 47 196,622 тис.грн.  Відхилення склали 107,910 тис.грн.   Провівши аналіз даної програми, ми бачимо, що є відхилення  між  плановими та  фактичними  результативними  показниками за рахунок наявності вакантних посад, наявністі кредиторської заборгованості та залишками плану. Бюджетні кошти використані за призначенням та спрямовані на досягнення запланованих показників.
</t>
  </si>
  <si>
    <t>х</t>
  </si>
  <si>
    <t>Залишок на кінець року</t>
  </si>
  <si>
    <t>Пояснення причин відхилень фактичних обсягів надходжень від планових:</t>
  </si>
  <si>
    <t>0611020</t>
  </si>
  <si>
    <t>0921</t>
  </si>
  <si>
    <t>Забезпечення надання загальної середньої  освіти</t>
  </si>
  <si>
    <t>Забезпечити надання відповідних послуг денними загальноосвітніми навчальними закладами</t>
  </si>
  <si>
    <t>власні  надходження  протягом  року  не уточнюються, благодійні внески запланувати неможливо</t>
  </si>
  <si>
    <t>кількість закладів</t>
  </si>
  <si>
    <t>середньорічна кількість класів</t>
  </si>
  <si>
    <t>середньорічна кількість груп в дошкільному підрозділі ННВК</t>
  </si>
  <si>
    <t>середньорічне число ставок (штатних одиниць)</t>
  </si>
  <si>
    <t>середньорічне число штатних одиниць адмінперсоналу, за умовами оплати віднесених до педагогічного персоналу</t>
  </si>
  <si>
    <t>середньорічне число штатних одиниць спеціалістів</t>
  </si>
  <si>
    <t>середньорічне число штатних одиниць робітників</t>
  </si>
  <si>
    <t>середньорічна чисельність учнів</t>
  </si>
  <si>
    <t>середньорічна кількість дітей, що відвідують дошкільний підрозділ ННВК</t>
  </si>
  <si>
    <t>середньорічна вартість утримання одного учня (грн.)</t>
  </si>
  <si>
    <t xml:space="preserve">Завдання програми в забезпеченні створення належних умов для надання на належному рівні загальної середньої освіти. Заборгованість по заробітній платі з нарахуваннями  на кінець звітного періоду відсутня. На виконання даної програми в 2018 році було заплановано 128 646,801 тис. грн.,  касові видатки  становлять 126 961,567 тис.грн.  Відхилення склали 1 685,234 тис.грн.   Провівши аналіз даної програми, ми бачимо, що є відхилення  між  плановими та  фактичними  результативними  показниками за рахунок наявності вакантних посад, наявністі кредиторської заборгованості та залишками плану. Бюджетні кошти використані за призначенням та спрямовані на досягнення запланованих показників.
</t>
  </si>
  <si>
    <t>Відсутність бюджетної програми у попередньому році.</t>
  </si>
  <si>
    <t>Кількість дошкільних навчальних закладів</t>
  </si>
  <si>
    <t>якості</t>
  </si>
  <si>
    <t>відсоток охоплення дітей дошкільною освітою</t>
  </si>
  <si>
    <t>Плати за послуги надійшло більше, чим планувалось та надійшли благодійні внески.</t>
  </si>
  <si>
    <t>Надходження із загального фонду бюджету до спецфонду (бюджету розвитку)</t>
  </si>
  <si>
    <t>Надходження із заг. фонду бюджету до спецфонду (бюджету розвитку)</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</si>
  <si>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</si>
  <si>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кількість днів відвідування</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</si>
  <si>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єдиноє тарифною сіткою  та зростанням цін на товари, роботи і послуги. Збільшення по спеціальному фонду  пояснюється тим,що плати за послуги надійшло більше, чим планувалось, надійшли благодійні внески та збільшені капітальні видатки..</t>
  </si>
  <si>
    <t>число педставок на 1 клас</t>
  </si>
  <si>
    <t>середньорічне число посадових окладів (ставок) педагогічного персоналу</t>
  </si>
  <si>
    <t>власні  надходження  протягом  року  не уточнюються, благодійні внески  запланувати неможливо, по капітальних видатках залишки плану.</t>
  </si>
  <si>
    <t>Надання позашкільної освіти позашкільними закладами освіти, заходи з позашкільної роботи з дітьми</t>
  </si>
  <si>
    <t>0611090</t>
  </si>
  <si>
    <t>0960</t>
  </si>
  <si>
    <t xml:space="preserve">Задоволення потреб дівчат і хлопців у сфері позашкільної освіти з урахуванням їх віку та місця проживання. </t>
  </si>
  <si>
    <t>Надання рівних можливостей дівчатам і хлопцям в сфері отримання позашкільної освіти</t>
  </si>
  <si>
    <t>власні  надходження  протягом  року  не уточнюються, благодійні внески  запланувати неможливо.</t>
  </si>
  <si>
    <t>всього середньорічне число ставок (штатних одиниць)</t>
  </si>
  <si>
    <t>кількість ставок педагогічних працівників (керівників гуртків)</t>
  </si>
  <si>
    <t>середньорічна кіоькість учнів, які отримують позашкільну освіту</t>
  </si>
  <si>
    <t>витрати на 1 дитину, яка отримує позашкільну освіту (середньорісна)</t>
  </si>
  <si>
    <t>відсоток дітей, охоплених позашкільною освітою із числа учнів ЗНЗ</t>
  </si>
  <si>
    <t>відсоток збільшення кількості учнів, які охоплені позашкільною освітою, у порівнянні з минулим роком</t>
  </si>
  <si>
    <t xml:space="preserve">Завдання програми в забезпеченні створення належних умов для надання на належному рівні позашкільної освіти. Заборгованість по заробітній платі з нарахуваннями  на кінець звітного періоду відсутня. На виконання даної програми в 2018 році було заплановано 6 873,150 тис. грн.,  касові видатки  становлять 6 438,783 тис.грн.  Відхилення склали 434,367 тис.грн.   Провівши аналіз даної програми, ми бачимо, що є відхилення  між  плановими та  фактичними  результативними  показниками за рахунок наявності вакантних посад, наявністі кредиторської заборгованості та залишками плану. Бюджетні кошти використані за призначенням та спрямовані на досягнення запланованих показників.
</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</si>
  <si>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єдиноє тарифною сіткою  та зростанням цін на товари, роботи і послуги. Зменшення по спеціальному фонду  пояснюється тим, що плати за послуги надійшло менше, чим планувалось, в зв’зку з тим,   що в 2018 році позаміський заклад оздоровлення та відпочинку  ім. Я.П.Батюка с. Вертіївка не працював.</t>
  </si>
  <si>
    <t xml:space="preserve">Зменшення середньорічної кількості штатних одиниць, ставок педагогічного персоналу, штатних одиниць адмінперсоналу,  за умовами оплати віднесених до педагогічного персоналу, пояснюється наявністю вакантних посад. Збільшення середньорічної кількості учнів, які отримують позашкільну освіту пояснюється збільшенням кількості учнів у ЗСО. Збільшення витрат на утримання одного учня пояснюється збільшенням розміру мінімальної заробітної плати, посадових окладів за єдиною тарифною сіткою, зростанням цін на товари, роботи, послуги. </t>
  </si>
  <si>
    <t>0611150</t>
  </si>
  <si>
    <t>Методичне забезпечення діяльності навчальних закладів</t>
  </si>
  <si>
    <t>0990</t>
  </si>
  <si>
    <t>Забезпечення належної методичної роботи в установах освіти</t>
  </si>
  <si>
    <t>середньорічна кількість штатних одиниць</t>
  </si>
  <si>
    <t>Пояснення щодо розбіжностей між фактичними та плановии результативними показниками:</t>
  </si>
  <si>
    <t>кількість проведених тематичних перевірок у закладах освіти, з них:</t>
  </si>
  <si>
    <t>у дошкільних навчальних закладах</t>
  </si>
  <si>
    <t>у загальноосвітніх навчальних закладах</t>
  </si>
  <si>
    <t>у позашкільних навчальних закладах</t>
  </si>
  <si>
    <t>кількість проведених перевірок на одного працівника методичного центру</t>
  </si>
  <si>
    <t>динаміка кількості тематичних перевірок у порівнянні з минулим роком</t>
  </si>
  <si>
    <t xml:space="preserve">Пояснення щодо розбіжностей між фактичними та плановии результативними показниками: </t>
  </si>
  <si>
    <t xml:space="preserve">Збільшення обсягів проведених видатків у звітному році порівняно із аналогічними показниками попереднього року пояснюється  збільшенням розміру мінімальної заробітної плати, посадових окладів за єдиноє тарифною сіткою  та зростанням цін на товари, роботи і послуги. </t>
  </si>
  <si>
    <t>0611161</t>
  </si>
  <si>
    <t>Забезпечення діяльності інших закладів у сфері освіти</t>
  </si>
  <si>
    <t xml:space="preserve">Забезпечення належної методичної роботи установами освіти  </t>
  </si>
  <si>
    <t>Забезпечення фінансування закладів освіти, контроль за веденням бухгалтерського обліку та звітності; забезпечення ведення централізованого господарського обслуговування; забезпечення надання якісних послуг іншими закладами освіти.</t>
  </si>
  <si>
    <t>Забезпечити складання і надання кошторисної, звітної, фінансової документації, фінансування установ освіти згідно з затвердженими кошторисами</t>
  </si>
  <si>
    <t>Забезпечити надання якісних послуг з централізованого господарського обслуговування</t>
  </si>
  <si>
    <t>Забезпечити права дітей з особливими освітніми потребами віком від 2 до 18 років на здобуття дошкільної та загальної середньої освіти</t>
  </si>
  <si>
    <t>кількість централізованих бухгалтерій</t>
  </si>
  <si>
    <t>середньорічне число штатних одиниць спеціалістів централізованої бухгалтерії</t>
  </si>
  <si>
    <t>1. Забезпечити складання і надання кошторисної, звітної, фінансової документації, фінансування установ освіти згідно з затвердженими кошторисами</t>
  </si>
  <si>
    <t>кількість закладів, які обслуговує централізована бухгалтерія</t>
  </si>
  <si>
    <t>кількість особових  рахунків</t>
  </si>
  <si>
    <t>кількість складених звітів працівниками бухгалтерії, з них:</t>
  </si>
  <si>
    <t>місячних</t>
  </si>
  <si>
    <t>квартальних</t>
  </si>
  <si>
    <t>річних</t>
  </si>
  <si>
    <t>кількість установ, які обслуговує 1 працівник централізованої бухгалтерії</t>
  </si>
  <si>
    <t>кількість особових рахунків, які обслуговує 1 працівник</t>
  </si>
  <si>
    <t>вчасність подання звітів</t>
  </si>
  <si>
    <t>2. Забезпечити надання якісних послуг з централізованого господарського обслуговування</t>
  </si>
  <si>
    <t>кількість груп централізованого господарського обслуговування</t>
  </si>
  <si>
    <t>із них штатних одиниць спеціалістів</t>
  </si>
  <si>
    <t>кількість установ, які обслуговуються групою  централізованого господарського обслуговування</t>
  </si>
  <si>
    <t>кількість установ, які обслуговує  один працівник групи  централізованого господарського обслуговування</t>
  </si>
  <si>
    <t>3. Забезпечити права дітей з особливими освітніми потребами віком від 2 до 18 років на здобуття дошкільної та загальної середньої освіти</t>
  </si>
  <si>
    <t>середньорічне число ставок             ( штатних одиниць ) педпрацівників в інклюзивно-ресурсному центрі</t>
  </si>
  <si>
    <t xml:space="preserve">Збільшення обсягів проведених видатків у звітному році порівняно із аналогічними показниками попереднього року пояснюється  створенням в 2018 році  інклюзивно-ресурсного центру, збільшенням розміру мінімальної заробітної плати, посадових окладів за єдиноє тарифною сіткою  та зростанням цін на товари, роботи і послуги. </t>
  </si>
  <si>
    <t xml:space="preserve">Зменшення середньорічної кількості штатних одиниць пояснюється наявністю вакантної посади. Для поліпшення стану освітньо-виховного процесу та професійної майстерності педагогів були збільшені  тематичні перевірки у загальноосвітніх навчальних закладах. </t>
  </si>
  <si>
    <t>Зменшення середньорічного числа штатних одиниць, із них штатних одиниць спеціалістів, пояснюється наявністю вакантних посад</t>
  </si>
  <si>
    <t>Інші програми та заходи у сфері освіти</t>
  </si>
  <si>
    <t>0611162</t>
  </si>
  <si>
    <t xml:space="preserve">Забезпечення надання допомоги дітям-сиротам та дітям, позбавленим батьківського піклування, яким виповнюється 18 років </t>
  </si>
  <si>
    <t>середньорічна кількість одержувачів допомоги</t>
  </si>
  <si>
    <t>розмір допомоги на 1 дитину (грн.)</t>
  </si>
  <si>
    <t>06115031</t>
  </si>
  <si>
    <t>Пояснення щодо причин відхилення касових видатків від планового показника: зменшення надходжень   пояснюється тим, що плати за послуги надійшло менше, чим планувалось, в зв’зку з тим,  що в 2018 році позаміський заклад оздоровлення та відпочинку  ім. Я.П.Батюка с. Вертіївка не працював.</t>
  </si>
  <si>
    <t>Утримання та навчально-тренувальна робота комунальних дитячо-юнацьких спортивних шкіл</t>
  </si>
  <si>
    <t>0810</t>
  </si>
  <si>
    <t>Забезпечення розвитку здібностей вихованців дитячо – юнацьких спортивних шкіл в обраному виді спорту, створення умов для фізичного розвитку, повноцінного оздоровлення, змістовного відпочинку і дозвілля дітей.</t>
  </si>
  <si>
    <t>Розвиток та вдосконалення здібностей вихованців дитячо – юнацьких спортивних шкіл в обраному виді спорту</t>
  </si>
  <si>
    <t>кількість дитячо – юнацьких спортивних шкіл</t>
  </si>
  <si>
    <t>кількість штатних одиниць тренерів – викладачів, в т.ч.:</t>
  </si>
  <si>
    <t xml:space="preserve">в комплексній дитячо - юнацькій спортивній школі </t>
  </si>
  <si>
    <t>в дитячо – юнацькій спортивній футбольній школі</t>
  </si>
  <si>
    <t>в дитячо – юнацькій спортивній шаховій школі</t>
  </si>
  <si>
    <t>кількість дітей, що займаються в групах по напрямках:</t>
  </si>
  <si>
    <t>- футбол</t>
  </si>
  <si>
    <t>- боротьба самбо</t>
  </si>
  <si>
    <t>- легка атлетика</t>
  </si>
  <si>
    <t>- волейбол, в т.ч. пляжний</t>
  </si>
  <si>
    <t>- карате - до</t>
  </si>
  <si>
    <t>- дзюдо</t>
  </si>
  <si>
    <t>- баскетбол</t>
  </si>
  <si>
    <t>- велоспорт</t>
  </si>
  <si>
    <t>- бокс</t>
  </si>
  <si>
    <t>- шахи</t>
  </si>
  <si>
    <t>середні витрати на 1 учня</t>
  </si>
  <si>
    <t>відсоток дітей із числа учнів ЗНЗ охоплених позашкільною освітою  в дитячо – юнацьких спортивних школах</t>
  </si>
  <si>
    <t xml:space="preserve">динаміка кількості учнів, залучених до фізичного виховання в дитячо- юнацьких спортивних школах у порівнянні з минулим роком </t>
  </si>
  <si>
    <t xml:space="preserve">Завдання програми в забезпеченні створення умов для гармонійного розвитку особистості, фізичної підготовки, зміцнення здоров'я засобами фізичної культури і спорту, розвиток їх здібностей у вибраному виді спорту.Заборгованість по заробітній платі з нарахуваннями  на кінець звітного періоду відсутня. На виконання даної програми в 2018 році було заплановано 4 657,7 тис. грн.,  касові видатки  становлять 4 402,556 тис.грн.  Відхилення склали 255,144 тис.грн.   Провівши аналіз даної програми, ми бачимо, що є відхилення  між  плановими та  фактичними  результативними  показниками за рахунок наявності вакантних посад, наявністі кредиторської заборгованості та залишками плану. Бюджетні кошти використані за призначенням та спрямовані на досягнення запланованих показників.
</t>
  </si>
  <si>
    <t xml:space="preserve">Завдання програми в забезпеченні належної методичної роботи в установах освіти. Заборгованість по заробітній платі з нарахуваннями  на кінець звітного періоду відсутня. На виконання даної програми в 2018 році було заплановано 1 030,51 тис. грн.,  касові видатки  становлять 1 023,44 тис.грн.  Відхилення становлять 7,07 тис.грн.   Провівши аналіз даної програми, ми бачимо, що є відхилення  між  плановими та  фактичними  результативними  показниками за рахунок наявністі кредиторської заборгованості та залишками плану. Бюджетні кошти використані за призначенням та спрямовані на досягнення запланованих показників.
</t>
  </si>
  <si>
    <t xml:space="preserve">Завдання програми в забезпеченні: складання і надання кошторисної, звітної, фінансової документації, фінансування установ освіти згідно з затвердженими кошторисами; надання якісних послуг з централізованого господарського обслуговування; права дітей з особливими освітніми потребами віком від 2 до 18 років на здобуття дошкільної та загальної середньої освіти Заборгованості по заробітній платі з нарахуваннями  на кінець звітного періоду немає На виконання даної програми в 2018 році було заплановано 3 804,9 тис. грн.,  касові видатки  становлять 3 717,591 тис.грн.  Відхилення становлять 87 309 тис.грн.   Провівши аналіз даної програми, ми бачимо, що є відхилення  між  плановими та  фактичними  результативними  показниками за рахунок наявністі вакантних посад, кредиторської заборгованості та залишками плану. Бюджетні кошти використані за призначенням та спрямовані на досягнення запланованих показників.
</t>
  </si>
  <si>
    <t xml:space="preserve">Завдання програми в забезпеченні  надання допомоги дітям-сиротам та дітям, позбавленим батьківського піклування, яким виповнюється 18 років. На виконання даної програми в 2018 році було заплановано 23,53 тис. грн.,  касові видатки  становлять 19,91 тис.грн.  Відхилення становлять 3,62 тис.грн.   Провівши аналіз даної програми, ми бачимо, що є відхилення  між  плановими та  фактичними  результативними  показниками за рахунок залишків плану, які виникли в зв’язу з незверненням одержувачів за допомогою. Бюджетні кошти використані за призначенням та спрямовані на досягнення запланованих показників.
</t>
  </si>
  <si>
    <t>Здійснення представницьких та інших заходів, реалізація основних напрямів національно-патріотичного виховання молоді, забезпечення висвітлення діяльності установи через укладання угод з надаванням послуг щодо оплати послуг оренди рккламних конструкцій  (Сітілайтів), лайтботів, інформаційних стендів та інших засобів для розміщення реклами</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</si>
  <si>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єдиною  тарифною сіткою  та зростанням цін на товари, роботи і послуги. Зменшення по спеціальному фонду  пояснюється тим, що плати за послуги надійшло більше, чим планувалось, надійшли благодійні внески, зменшилися видатки по бюджету розвитку.</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</si>
  <si>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єдиною тарифною сіткою  та зростанням цін на товари, роботи і послуги. Зменшення по спеціальному фонду  пояснюється тим, що плати за послуги надійшло більше, чим планувалось, надійшли благодійні внески, зменшилися видатки по бюджету розвитку.</t>
  </si>
  <si>
    <t>Збільшення середньорічної чисельності штатних посад у звітному році в порівнянні з попереднім пояснюється заповненням вакантних посад для покращення надання дошкільної освіти. Зменшення кількості дітей, які відвідують дошкільні заклади пояснюється зменшенням  народжуваності дітей. Збільшення витрат на перебування однієї дитини пояснюється збільшенням розміру мінімальної заробітної плати, посадових окладів за єдиною тарифною сіткою, зростанням цін на товари, роботи, послуги, заповненням вакантних посад. Зменшення вихованців на 1 вихователя пояснюється зменшенням дітей, що відвідують дошкільні заклади в зв’язку зі зменшенням дітей від 0 до 6 років. Збільшення відсотків охоплення дітей дошкільною освітою пояснюється покращенням якості дошкільної освіти.</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</si>
  <si>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єдиноє тарифною сіткою  та зростанням цін на товари, роботи і послуги. Збільшення по спеціальному фонду  пояснюється тим, що плати за послуги надійшло більше, чим планувалось, надійшли благодійні внески та збільшені капітальні видатки..</t>
  </si>
  <si>
    <t>Збільшення обсягів проведених видатків у звітному році порівняно із аналогічними показниками попереднього року по загальному фонду пояснюється  збільшенням розміру мінімальної заробітної плати, посадових окладів за єдиноє тарифною сіткою  та зростанням цін на товари, роботи і послуги. Зменшення по спеціальному фонду  пояснюється тим, що на 2018 рік капітальні видатки не передбачались та не проводились.</t>
  </si>
  <si>
    <t>№ з/п</t>
  </si>
  <si>
    <t>Показники</t>
  </si>
  <si>
    <t>В т.ч.</t>
  </si>
  <si>
    <t>Залишок на початок року</t>
  </si>
  <si>
    <t>1.1</t>
  </si>
  <si>
    <t>Власних надходжень</t>
  </si>
  <si>
    <t>1.2</t>
  </si>
  <si>
    <t>Інших надходжень</t>
  </si>
  <si>
    <t>Пояснення причин наявності залишку надходжень спеціального фонду, в т.ч. власних надходжень бюджетних установ та інших надходжень , на початок року...</t>
  </si>
  <si>
    <t>Надходження</t>
  </si>
  <si>
    <t>2.1</t>
  </si>
  <si>
    <t>2.2</t>
  </si>
  <si>
    <t>Надходження позик</t>
  </si>
  <si>
    <t>2.3</t>
  </si>
  <si>
    <t>Повернення кредитів</t>
  </si>
  <si>
    <t>2.4</t>
  </si>
  <si>
    <t>Інші надходження</t>
  </si>
  <si>
    <t>Пояснення причин відхилень фактичних обсягів надходжень від планових</t>
  </si>
  <si>
    <t>3.1</t>
  </si>
  <si>
    <t>3.2</t>
  </si>
  <si>
    <t>Затверджено паспортом бюджетної програми на звітний період</t>
  </si>
  <si>
    <t>Виконано за звітний період (касові видатки/надані кредити)</t>
  </si>
  <si>
    <t>затрат</t>
  </si>
  <si>
    <t>продукту</t>
  </si>
  <si>
    <r>
      <rPr>
        <b/>
        <sz val="12"/>
        <rFont val="Times New Roman"/>
        <family val="1"/>
        <charset val="204"/>
      </rPr>
      <t>Пояснення щодо розбіжностей між фактичними та плановии результативними показниками:</t>
    </r>
    <r>
      <rPr>
        <sz val="12"/>
        <rFont val="Times New Roman"/>
        <family val="1"/>
        <charset val="204"/>
      </rPr>
      <t xml:space="preserve"> </t>
    </r>
  </si>
  <si>
    <t>ефективності</t>
  </si>
  <si>
    <t>5.4 « Виконання показників бюджетної програми порівняно із показниками попереднього року»:    (тис. грн)</t>
  </si>
  <si>
    <t>Попередній рік</t>
  </si>
  <si>
    <t>Звітний рік</t>
  </si>
  <si>
    <t>5.5 «Виконання інвестиційних (проектів) програм»:</t>
  </si>
  <si>
    <t>Код</t>
  </si>
  <si>
    <t>6=5-4</t>
  </si>
  <si>
    <t>8=3-7</t>
  </si>
  <si>
    <t>Надходження, всього:</t>
  </si>
  <si>
    <t>Бюджет розвитку за джерелами</t>
  </si>
  <si>
    <t>Запозичення до бюджету</t>
  </si>
  <si>
    <t>Інші джерела</t>
  </si>
  <si>
    <t>Видатки бюджету розвитку всього:</t>
  </si>
  <si>
    <t>Пояснення щодо причин відхилення касовихвидатків від планового показника</t>
  </si>
  <si>
    <t>Пояснення щодо причин відхилення фактичних надходжень від касових видатків</t>
  </si>
  <si>
    <t>Всього за інцест.проектами</t>
  </si>
  <si>
    <t>Інвестиційний проект (програма )1</t>
  </si>
  <si>
    <t>Напрям спрямування коштів(об’ єкт)2</t>
  </si>
  <si>
    <t>Кап.видатки з утримання бюджетних установ</t>
  </si>
  <si>
    <t xml:space="preserve">Головний бухгалтер управління освіти </t>
  </si>
  <si>
    <t>Мезенцева Л.М.</t>
  </si>
  <si>
    <t>Зменшення кількості особових рахунків пояснюється зменшенням кількості працюючих з неповним навантаженням.Збільшення кількості місячних звітів пояснюється збільшенням кількості субвенцій з державного бюджету, а зменшення квартальних і річних - змінами в законодавстві в частині об'єднання бюджетних програм 070804,070805,070806. В зв’язку зі зменшенням кількості особових рахунків зменшилась кількість особових рахунків, які обслуговує 1 працівник.</t>
  </si>
  <si>
    <t>Забезпечення висвітлення діяльності установи через укладання угод з надаванням послуг щодо оплати послуг оренди рекламних конструкцій  (Сітілайтів), лайтботів, інформаційних стендів та інших засобів для розміщення реклами</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</si>
  <si>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Наявність кредиторської заборгованості на 01.01.2019 р. в розмірі 7,362 тис.грн., економне  використання  коштів по поточних видатках установи (залишок плану 11,839 тис. грн.)</t>
    </r>
  </si>
  <si>
    <r>
      <t>Пояснення щодо розбіжностей між фактичними та плановии результативними показниками: ст</t>
    </r>
    <r>
      <rPr>
        <i/>
        <sz val="12"/>
        <rFont val="Times New Roman"/>
        <family val="1"/>
        <charset val="204"/>
      </rPr>
      <t>аном  на 01.01.2019 р. вакантна посада спеціаліста І кат. (знаходиться по догляду за дитиною до досягнення 3-річного віку)</t>
    </r>
  </si>
  <si>
    <r>
      <rPr>
        <b/>
        <sz val="12"/>
        <rFont val="Times New Roman"/>
        <family val="1"/>
        <charset val="204"/>
      </rPr>
      <t xml:space="preserve">Пояснення щодо розбіжностей між фактичними та плановии результативними показниками: </t>
    </r>
    <r>
      <rPr>
        <i/>
        <sz val="12"/>
        <rFont val="Times New Roman"/>
        <family val="1"/>
        <charset val="204"/>
      </rPr>
      <t>збільшення фактичних показників пояснюється наявністю вакантної посади</t>
    </r>
  </si>
  <si>
    <r>
      <t xml:space="preserve">5.6    «Наявність фінансових порушень за результатами контрольних заходів»: </t>
    </r>
    <r>
      <rPr>
        <i/>
        <sz val="12"/>
        <rFont val="Times New Roman"/>
        <family val="1"/>
        <charset val="204"/>
      </rPr>
      <t>Фінансових порушень не виявлено.</t>
    </r>
  </si>
  <si>
    <r>
      <t>5.7    «Стан фінансової дисципліни» :</t>
    </r>
    <r>
      <rPr>
        <i/>
        <sz val="12"/>
        <rFont val="Times New Roman"/>
        <family val="1"/>
        <charset val="204"/>
      </rPr>
      <t xml:space="preserve"> станом на 01.01.2019 р. наявна кредиторська заборгованість в сумі 7,362 тис. грн.</t>
    </r>
  </si>
  <si>
    <r>
      <rPr>
        <b/>
        <sz val="12"/>
        <rFont val="Times New Roman"/>
        <family val="1"/>
        <charset val="204"/>
      </rPr>
      <t xml:space="preserve">актуальності бюджетної програми: </t>
    </r>
    <r>
      <rPr>
        <i/>
        <sz val="12"/>
        <rFont val="Times New Roman"/>
        <family val="1"/>
        <charset val="204"/>
      </rPr>
      <t xml:space="preserve">програма розроблена для забезпечення  реалізації державної політики в галузі освіти на території міста, забезпечення якості та доступності освіти </t>
    </r>
  </si>
  <si>
    <r>
      <rPr>
        <b/>
        <sz val="12"/>
        <rFont val="Times New Roman"/>
        <family val="1"/>
        <charset val="204"/>
      </rPr>
      <t>ефективності бюджетної програми:</t>
    </r>
    <r>
      <rPr>
        <sz val="12"/>
        <rFont val="Times New Roman"/>
        <family val="1"/>
        <charset val="204"/>
      </rPr>
      <t xml:space="preserve"> з</t>
    </r>
    <r>
      <rPr>
        <i/>
        <sz val="12"/>
        <rFont val="Times New Roman"/>
        <family val="1"/>
        <charset val="204"/>
      </rPr>
      <t>абезпечення діяльності управління освіти Ніжинської міської ради.</t>
    </r>
  </si>
  <si>
    <r>
      <rPr>
        <b/>
        <sz val="12"/>
        <rFont val="Times New Roman"/>
        <family val="1"/>
        <charset val="204"/>
      </rPr>
      <t xml:space="preserve">корисності бюджетної програми: </t>
    </r>
    <r>
      <rPr>
        <i/>
        <sz val="12"/>
        <rFont val="Times New Roman"/>
        <family val="1"/>
        <charset val="204"/>
      </rPr>
      <t xml:space="preserve"> контроль за наданням якісної та доступної дошкільної, повної загальної середньої, позашкільної освіти на території міста.</t>
    </r>
  </si>
  <si>
    <r>
      <rPr>
        <b/>
        <sz val="12"/>
        <rFont val="Times New Roman"/>
        <family val="1"/>
        <charset val="204"/>
      </rPr>
      <t xml:space="preserve">Довгострокових наслідків бюджетної програми: </t>
    </r>
    <r>
      <rPr>
        <i/>
        <sz val="12"/>
        <rFont val="Times New Roman"/>
        <family val="1"/>
        <charset val="204"/>
      </rPr>
      <t>бюджетна програма має  довгостроковий термін дії.</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</si>
  <si>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економне  використання  коштів на висвітлення діяльності установи (залишок плану 1,6 тис.грн.)</t>
    </r>
  </si>
  <si>
    <r>
      <t xml:space="preserve">Пояснення щодо розбіжностей між фактичними та плановии результативними показниками: </t>
    </r>
    <r>
      <rPr>
        <i/>
        <sz val="12"/>
        <rFont val="Times New Roman"/>
        <family val="1"/>
        <charset val="204"/>
      </rPr>
      <t xml:space="preserve"> відхилення між фактичними та плановими показниками пояснюється  економним  використання  коштів на висвітлення діяльності установи (залишок плану 1,6 тис.грн.)</t>
    </r>
  </si>
  <si>
    <r>
      <rPr>
        <b/>
        <sz val="12"/>
        <rFont val="Times New Roman"/>
        <family val="1"/>
        <charset val="204"/>
      </rPr>
      <t>Пояснення щодо розбіжностей між фактичними та плановии результативними показниками:</t>
    </r>
    <r>
      <rPr>
        <sz val="12"/>
        <rFont val="Times New Roman"/>
        <family val="1"/>
        <charset val="204"/>
      </rPr>
      <t xml:space="preserve"> </t>
    </r>
    <r>
      <rPr>
        <i/>
        <sz val="12"/>
        <rFont val="Times New Roman"/>
        <family val="1"/>
        <charset val="204"/>
      </rPr>
      <t>Відхиленняпо кількості судових зборів - надійшло  менше судових позовівніж було заплановано.</t>
    </r>
  </si>
  <si>
    <r>
      <rPr>
        <b/>
        <sz val="12"/>
        <rFont val="Times New Roman"/>
        <family val="1"/>
        <charset val="204"/>
      </rPr>
      <t xml:space="preserve">Пояснення щодо розбіжностей між фактичними та плановии результативними показниками: </t>
    </r>
    <r>
      <rPr>
        <i/>
        <sz val="12"/>
        <rFont val="Times New Roman"/>
        <family val="1"/>
        <charset val="204"/>
      </rPr>
      <t>Відхилення середнього розміру  вартості  заходу  запланованого від фактичного пояснюється наявністю залишків невикористаного плану  на 01.01.2019 р.  в сумі 1,6 тис. грн.</t>
    </r>
  </si>
  <si>
    <t>5.6    «Наявність фінансових порушень за результатами контрольних заходів»: Фінансових порушень не виявлено.</t>
  </si>
  <si>
    <r>
      <rPr>
        <b/>
        <sz val="12"/>
        <rFont val="Times New Roman"/>
        <family val="1"/>
        <charset val="204"/>
      </rPr>
      <t>актуальності бюджетної програми: п</t>
    </r>
    <r>
      <rPr>
        <i/>
        <sz val="12"/>
        <rFont val="Times New Roman"/>
        <family val="1"/>
        <charset val="204"/>
      </rPr>
      <t>рограма розроблена для забезпечення виконання функцій управління освіти</t>
    </r>
  </si>
  <si>
    <r>
      <rPr>
        <b/>
        <sz val="12"/>
        <rFont val="Times New Roman"/>
        <family val="1"/>
        <charset val="204"/>
      </rPr>
      <t xml:space="preserve">ефективності бюджетної програми: </t>
    </r>
    <r>
      <rPr>
        <i/>
        <sz val="12"/>
        <rFont val="Times New Roman"/>
        <family val="1"/>
        <charset val="204"/>
      </rPr>
      <t xml:space="preserve"> забезпечення представницьких та інших заходів, реалізація основних напрямів національно-патріотичного виховання молоді, забезпечення висвітлення діяльності установи. </t>
    </r>
  </si>
  <si>
    <r>
      <rPr>
        <b/>
        <sz val="12"/>
        <rFont val="Times New Roman"/>
        <family val="1"/>
        <charset val="204"/>
      </rPr>
      <t>корисності бюджетної програми:</t>
    </r>
    <r>
      <rPr>
        <sz val="12"/>
        <rFont val="Times New Roman"/>
        <family val="1"/>
        <charset val="204"/>
      </rPr>
      <t xml:space="preserve"> </t>
    </r>
    <r>
      <rPr>
        <i/>
        <sz val="12"/>
        <rFont val="Times New Roman"/>
        <family val="1"/>
        <charset val="204"/>
      </rPr>
      <t xml:space="preserve"> взаємодія  з громадськістю, виховання патріотизму у дітей.</t>
    </r>
  </si>
  <si>
    <r>
      <rPr>
        <b/>
        <sz val="12"/>
        <rFont val="Times New Roman"/>
        <family val="1"/>
        <charset val="204"/>
      </rPr>
      <t>Довгострокових наслідків бюджетної програми:</t>
    </r>
    <r>
      <rPr>
        <sz val="12"/>
        <rFont val="Times New Roman"/>
        <family val="1"/>
        <charset val="204"/>
      </rPr>
      <t xml:space="preserve"> окремі завдання мають довгостроковий термін дії.</t>
    </r>
  </si>
  <si>
    <r>
      <rPr>
        <b/>
        <sz val="12"/>
        <rFont val="Times New Roman"/>
        <family val="1"/>
        <charset val="204"/>
      </rPr>
      <t>Пояснення щодо причин відхилення касових видатків(наданих кредитів) від планового показника:</t>
    </r>
    <r>
      <rPr>
        <b/>
        <i/>
        <sz val="12"/>
        <rFont val="Times New Roman"/>
        <family val="1"/>
        <charset val="204"/>
      </rPr>
      <t xml:space="preserve"> по загальному фонду</t>
    </r>
    <r>
      <rPr>
        <i/>
        <sz val="12"/>
        <rFont val="Times New Roman"/>
        <family val="1"/>
        <charset val="204"/>
      </rPr>
      <t xml:space="preserve"> </t>
    </r>
    <r>
      <rPr>
        <sz val="12"/>
        <rFont val="Times New Roman"/>
        <family val="1"/>
        <charset val="204"/>
      </rPr>
      <t>н</t>
    </r>
    <r>
      <rPr>
        <i/>
        <sz val="12"/>
        <rFont val="Times New Roman"/>
        <family val="1"/>
        <charset val="204"/>
      </rPr>
      <t>аявність кредиторської заборгованості на 01.01.2019 р. в розмірі 1 457,954 тис.грн., економне  використання  коштів по поточних видатках установи (залишок плану 147,918 тис. грн.);  по спеціальному фонду - плати за послуги надійшло більше, чим планувалось та надійшли благодійні внески, в т.ч. в натуральній формі.</t>
    </r>
  </si>
  <si>
    <t>Пояснення щодо розбіжностей між фактичними та плановии результативними показниками: зменшення  середньорічної чисельність штатних посад пояснюється наявністю вакантних посад</t>
  </si>
  <si>
    <r>
      <rPr>
        <b/>
        <sz val="12"/>
        <rFont val="Times New Roman"/>
        <family val="1"/>
        <charset val="204"/>
      </rPr>
      <t xml:space="preserve">Пояснення щодо розбіжностей між фактичними та плановии результативними показниками: </t>
    </r>
    <r>
      <rPr>
        <i/>
        <sz val="12"/>
        <rFont val="Times New Roman"/>
        <family val="1"/>
        <charset val="204"/>
      </rPr>
      <t>зменшення витрат на перебування 1 дитини в дошкільному закладі обумовлено наявністю кредиторської заборгованості та залишками плану</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</si>
  <si>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</si>
  <si>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t>5.7    «Стан фінансової дисципліни» :</t>
    </r>
    <r>
      <rPr>
        <i/>
        <sz val="11"/>
        <rFont val="Times New Roman"/>
        <family val="1"/>
        <charset val="204"/>
      </rPr>
      <t xml:space="preserve"> станом на 01.01.2019 р. наявна кредиторська заборгованість в сумі 1 457,954 тис. грн.</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</si>
  <si>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освіти на території міста, забезпечення якості та доступності  дошкільної освіти </t>
    </r>
  </si>
  <si>
    <r>
      <rPr>
        <b/>
        <sz val="11"/>
        <rFont val="Times New Roman"/>
        <family val="1"/>
        <charset val="204"/>
      </rPr>
      <t>ефективності бюджетної програми:</t>
    </r>
    <r>
      <rPr>
        <sz val="11"/>
        <rFont val="Times New Roman"/>
        <family val="1"/>
        <charset val="204"/>
      </rPr>
      <t xml:space="preserve"> </t>
    </r>
    <r>
      <rPr>
        <i/>
        <sz val="11"/>
        <rFont val="Times New Roman"/>
        <family val="1"/>
        <charset val="204"/>
      </rPr>
      <t>забезпечння створення належних умов для надання на належному рівні дошкільної освіти та виховання дітей</t>
    </r>
  </si>
  <si>
    <r>
      <rPr>
        <b/>
        <sz val="11"/>
        <rFont val="Times New Roman"/>
        <family val="1"/>
        <charset val="204"/>
      </rPr>
      <t xml:space="preserve">корисності бюджетної програми: </t>
    </r>
    <r>
      <rPr>
        <i/>
        <sz val="11"/>
        <rFont val="Times New Roman"/>
        <family val="1"/>
        <charset val="204"/>
      </rPr>
      <t xml:space="preserve"> контроль за наданням якісної та доступної дошкільної освіти на території міста.</t>
    </r>
  </si>
  <si>
    <r>
      <rPr>
        <b/>
        <sz val="11"/>
        <rFont val="Times New Roman"/>
        <family val="1"/>
        <charset val="204"/>
      </rPr>
      <t xml:space="preserve">Довгострокових наслідків бюджетної програми: </t>
    </r>
    <r>
      <rPr>
        <i/>
        <sz val="11"/>
        <rFont val="Times New Roman"/>
        <family val="1"/>
        <charset val="204"/>
      </rPr>
      <t>бюджетна програма має  довгостроковий термін дії.</t>
    </r>
  </si>
  <si>
    <r>
      <rPr>
        <b/>
        <sz val="12"/>
        <rFont val="Times New Roman"/>
        <family val="1"/>
        <charset val="204"/>
      </rPr>
      <t xml:space="preserve">Пояснення щодо причин відхилення касових видатків(наданих кредитів) від планового показника: </t>
    </r>
    <r>
      <rPr>
        <b/>
        <i/>
        <sz val="12"/>
        <rFont val="Times New Roman"/>
        <family val="1"/>
        <charset val="204"/>
      </rPr>
      <t>по загальному фонду</t>
    </r>
    <r>
      <rPr>
        <i/>
        <sz val="12"/>
        <rFont val="Times New Roman"/>
        <family val="1"/>
        <charset val="204"/>
      </rPr>
      <t xml:space="preserve"> </t>
    </r>
    <r>
      <rPr>
        <sz val="12"/>
        <rFont val="Times New Roman"/>
        <family val="1"/>
        <charset val="204"/>
      </rPr>
      <t>н</t>
    </r>
    <r>
      <rPr>
        <i/>
        <sz val="12"/>
        <rFont val="Times New Roman"/>
        <family val="1"/>
        <charset val="204"/>
      </rPr>
      <t>аявність кредиторської заборгованості на 01.01.2019 р. в розмірі 1 097,825 тис.грн., економне  використання  коштів по поточних видатках установи (залишок плану 1 274,524 тис. грн.);  по спеціальному фонду - плати за послуги надійшло більше, чим планувалось та надійшли благодійні внески, в т.ч. в натуральній формі.</t>
    </r>
  </si>
  <si>
    <t>Пояснення щодо розбіжностей між фактичними та плановии результативними показниками: пояснюється наявністю вакантних посад</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</si>
  <si>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зменшення витрат на утримання 1 учня пояснюється наявністю кредиторської заборгованості та залишками плану</t>
    </r>
  </si>
  <si>
    <t xml:space="preserve">Збільшення середньорічної кількості класів, штатних одиниць, ставок педагогічного персоналу, штатних одиниць адмінперсоналу  за умовами оплати віднесених до педагогічного персоналу, пояснюється заповненням вакантних посад в зв’язку зі збільшенням середньорічної чисельності учнів. Зменшення середньорічної чисельності штатних одиниць спеціалістів та робітників пояснюється наявністю вакантних посад. Збільшення витрат на утримання одного учня пояснюється збільшенням розміру мінімальної заробітної плати, посадових окладів за єдиною тарифною сіткою, зростанням цін на товари, роботи, послуги. </t>
  </si>
  <si>
    <t>Пояснення щодо причин відхилення касових видатків від планового показника: плати за послуги надійшло більше, чим планувалось, надійшли благодійні внески, залишки плану по бюджету розвитку.</t>
  </si>
  <si>
    <r>
      <t>5.7    «Стан фінансової дисципліни» :</t>
    </r>
    <r>
      <rPr>
        <i/>
        <sz val="11"/>
        <rFont val="Times New Roman"/>
        <family val="1"/>
        <charset val="204"/>
      </rPr>
      <t xml:space="preserve"> станом на 01.01.2019 р. наявна кредиторська заборгованість в сумі 1 097,825 тис. грн.</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</si>
  <si>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освіти на території міста, забезпечення якості та доступності  загальної середньої освіти  </t>
    </r>
  </si>
  <si>
    <r>
      <rPr>
        <b/>
        <sz val="11"/>
        <rFont val="Times New Roman"/>
        <family val="1"/>
        <charset val="204"/>
      </rPr>
      <t>ефективності бюджетної програми:</t>
    </r>
    <r>
      <rPr>
        <sz val="11"/>
        <rFont val="Times New Roman"/>
        <family val="1"/>
        <charset val="204"/>
      </rPr>
      <t xml:space="preserve"> забезпечення надання відповідних послуг денними загальноосвітніми навчальними закладами</t>
    </r>
  </si>
  <si>
    <r>
      <rPr>
        <b/>
        <sz val="11"/>
        <rFont val="Times New Roman"/>
        <family val="1"/>
        <charset val="204"/>
      </rPr>
      <t xml:space="preserve">корисності бюджетної програми: </t>
    </r>
    <r>
      <rPr>
        <i/>
        <sz val="11"/>
        <rFont val="Times New Roman"/>
        <family val="1"/>
        <charset val="204"/>
      </rPr>
      <t xml:space="preserve"> контроль за наданням якісної та доступної загальної середньої освіти на території міста.</t>
    </r>
  </si>
  <si>
    <r>
      <rPr>
        <b/>
        <sz val="12"/>
        <rFont val="Times New Roman"/>
        <family val="1"/>
        <charset val="204"/>
      </rPr>
      <t>Пояснення щодо причин відхилення касових видатків(наданих кредитів) від планового показника:</t>
    </r>
    <r>
      <rPr>
        <b/>
        <i/>
        <sz val="12"/>
        <rFont val="Times New Roman"/>
        <family val="1"/>
        <charset val="204"/>
      </rPr>
      <t xml:space="preserve"> </t>
    </r>
    <r>
      <rPr>
        <i/>
        <sz val="12"/>
        <rFont val="Times New Roman"/>
        <family val="1"/>
        <charset val="204"/>
      </rPr>
      <t xml:space="preserve">по загальному фонду </t>
    </r>
    <r>
      <rPr>
        <sz val="12"/>
        <rFont val="Times New Roman"/>
        <family val="1"/>
        <charset val="204"/>
      </rPr>
      <t>н</t>
    </r>
    <r>
      <rPr>
        <i/>
        <sz val="12"/>
        <rFont val="Times New Roman"/>
        <family val="1"/>
        <charset val="204"/>
      </rPr>
      <t>аявність кредиторської заборгованості на 01.01.2019 р. в розмірі 103,203 тис.грн., економне  використання  коштів по поточних видатках установи (залишок плану 17,266 тис. грн.);  по спеціальному фонду - плати за послуги надійшло більше, чим планувалось та надійшли благодійні внески, в т.ч. в натуральній формі.</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</si>
  <si>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зменшення витрат на утримання 1 дитини пояснюється наявністю кредиторської заборгованості та залишками плану</t>
    </r>
  </si>
  <si>
    <r>
      <t>5.7    «Стан фінансової дисципліни» :</t>
    </r>
    <r>
      <rPr>
        <i/>
        <sz val="11"/>
        <rFont val="Times New Roman"/>
        <family val="1"/>
        <charset val="204"/>
      </rPr>
      <t xml:space="preserve"> станом на 01.01.2019 р. наявна кредиторська заборгованість в сумі 103,203  тис. грн.</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</si>
  <si>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освіти на території міста, забезпечення якості та доступності  позашкільної освіти  </t>
    </r>
  </si>
  <si>
    <r>
      <rPr>
        <b/>
        <sz val="11"/>
        <rFont val="Times New Roman"/>
        <family val="1"/>
        <charset val="204"/>
      </rPr>
      <t>ефективності бюджетної програми:</t>
    </r>
    <r>
      <rPr>
        <sz val="11"/>
        <rFont val="Times New Roman"/>
        <family val="1"/>
        <charset val="204"/>
      </rPr>
      <t xml:space="preserve"> забезпечення надання рівних можливостей дівчатам і хлопцям в сфері отримання позашкільної освіти</t>
    </r>
  </si>
  <si>
    <r>
      <rPr>
        <b/>
        <sz val="11"/>
        <rFont val="Times New Roman"/>
        <family val="1"/>
        <charset val="204"/>
      </rPr>
      <t xml:space="preserve">корисності бюджетної програми: </t>
    </r>
    <r>
      <rPr>
        <i/>
        <sz val="11"/>
        <rFont val="Times New Roman"/>
        <family val="1"/>
        <charset val="204"/>
      </rPr>
      <t xml:space="preserve"> контроль за наданням якісної та доступної позашкільної освіти на території міста.</t>
    </r>
  </si>
  <si>
    <r>
      <rPr>
        <b/>
        <sz val="12"/>
        <rFont val="Times New Roman"/>
        <family val="1"/>
        <charset val="204"/>
      </rPr>
      <t>Пояснення щодо причин відхилення касових видатків(наданих кредитів) від планового показника:</t>
    </r>
    <r>
      <rPr>
        <b/>
        <i/>
        <sz val="12"/>
        <rFont val="Times New Roman"/>
        <family val="1"/>
        <charset val="204"/>
      </rPr>
      <t xml:space="preserve"> </t>
    </r>
    <r>
      <rPr>
        <sz val="12"/>
        <rFont val="Times New Roman"/>
        <family val="1"/>
        <charset val="204"/>
      </rPr>
      <t>н</t>
    </r>
    <r>
      <rPr>
        <i/>
        <sz val="12"/>
        <rFont val="Times New Roman"/>
        <family val="1"/>
        <charset val="204"/>
      </rPr>
      <t>аявність кредиторської заборгованості на 01.01.2019 р. в розмірі 2,236 тис.грн., економне  використання  коштів по поточних видатках установи (залишок плану 4,834 тис. грн.)</t>
    </r>
  </si>
  <si>
    <r>
      <t>5.7    «Стан фінансової дисципліни» :</t>
    </r>
    <r>
      <rPr>
        <i/>
        <sz val="11"/>
        <rFont val="Times New Roman"/>
        <family val="1"/>
        <charset val="204"/>
      </rPr>
      <t xml:space="preserve"> станом на 01.01.2019 р. наявна кредиторська заборгованість в сумі  2,236 тис. грн.</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</si>
  <si>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контролю за дотриманням освітнього законодавства України в закладах освіти міста, сприяння впровадженню науково-педагогічних знань та досягнень у галузі освіти для навчання і виховання дітей. </t>
    </r>
  </si>
  <si>
    <r>
      <rPr>
        <b/>
        <sz val="11"/>
        <rFont val="Times New Roman"/>
        <family val="1"/>
        <charset val="204"/>
      </rPr>
      <t>ефективності бюджетної програми:</t>
    </r>
    <r>
      <rPr>
        <sz val="11"/>
        <rFont val="Times New Roman"/>
        <family val="1"/>
        <charset val="204"/>
      </rPr>
      <t xml:space="preserve"> забезпечення належної методичної роботи в установах освіти</t>
    </r>
  </si>
  <si>
    <r>
      <rPr>
        <b/>
        <sz val="11"/>
        <rFont val="Times New Roman"/>
        <family val="1"/>
        <charset val="204"/>
      </rPr>
      <t xml:space="preserve">корисності бюджетної програми: </t>
    </r>
    <r>
      <rPr>
        <i/>
        <sz val="11"/>
        <rFont val="Times New Roman"/>
        <family val="1"/>
        <charset val="204"/>
      </rPr>
      <t xml:space="preserve"> нормативно-правове забезпечення освіти, планування роботи, традиційні та інноваційні форми методичної роботи.      </t>
    </r>
  </si>
  <si>
    <r>
      <rPr>
        <b/>
        <sz val="12"/>
        <rFont val="Times New Roman"/>
        <family val="1"/>
        <charset val="204"/>
      </rPr>
      <t>Пояснення щодо причин відхилення касових видатків(наданих кредитів) від планового показника:</t>
    </r>
    <r>
      <rPr>
        <b/>
        <i/>
        <sz val="12"/>
        <rFont val="Times New Roman"/>
        <family val="1"/>
        <charset val="204"/>
      </rPr>
      <t xml:space="preserve"> </t>
    </r>
    <r>
      <rPr>
        <sz val="12"/>
        <rFont val="Times New Roman"/>
        <family val="1"/>
        <charset val="204"/>
      </rPr>
      <t>н</t>
    </r>
    <r>
      <rPr>
        <i/>
        <sz val="12"/>
        <rFont val="Times New Roman"/>
        <family val="1"/>
        <charset val="204"/>
      </rPr>
      <t>аявність кредиторської заборгованості на 01.01.2019 р. в розмірі 40,903 тис.грн., економне  використання  коштів по поточних видатках установ (залишок плану 46,406 тис. грн.)</t>
    </r>
  </si>
  <si>
    <r>
      <t>5.7    «Стан фінансової дисципліни» :</t>
    </r>
    <r>
      <rPr>
        <i/>
        <sz val="11"/>
        <rFont val="Times New Roman"/>
        <family val="1"/>
        <charset val="204"/>
      </rPr>
      <t xml:space="preserve"> станом на 01.01.2019 р. наявна кредиторська заборгованість в сумі  40,903 тис. грн.</t>
    </r>
  </si>
  <si>
    <r>
      <rPr>
        <b/>
        <sz val="11"/>
        <rFont val="Times New Roman"/>
        <family val="1"/>
        <charset val="204"/>
      </rPr>
      <t xml:space="preserve">актуальності бюджетної програми: </t>
    </r>
    <r>
      <rPr>
        <i/>
        <sz val="11"/>
        <rFont val="Times New Roman"/>
        <family val="1"/>
        <charset val="204"/>
      </rPr>
      <t>програма розроблена для забезпечення  функціонування закладів освіти, рівного доступу до навчального процесу дітей з особливими потребами.</t>
    </r>
  </si>
  <si>
    <r>
      <rPr>
        <b/>
        <sz val="11"/>
        <rFont val="Times New Roman"/>
        <family val="1"/>
        <charset val="204"/>
      </rPr>
      <t>ефективності бюджетної програми:</t>
    </r>
    <r>
      <rPr>
        <sz val="11"/>
        <rFont val="Times New Roman"/>
        <family val="1"/>
        <charset val="204"/>
      </rPr>
      <t xml:space="preserve"> забезпечити складання і надання кошторисної, звітної, фінансової документації, фінансування установ освіти згідно з затвердженими кошторисами, забезпечити надання якісних послуг з централізованого господарського обслуговування, забезпечити права дітей з особливими освітніми потребами віком від 2 до 18 років на здобуття дошкільної та загальної середньої освіти</t>
    </r>
  </si>
  <si>
    <r>
      <rPr>
        <b/>
        <sz val="11"/>
        <rFont val="Times New Roman"/>
        <family val="1"/>
        <charset val="204"/>
      </rPr>
      <t xml:space="preserve">корисності бюджетної програми: </t>
    </r>
    <r>
      <rPr>
        <sz val="11"/>
        <rFont val="Times New Roman"/>
        <family val="1"/>
        <charset val="204"/>
      </rPr>
      <t>забезпечення бухгалтерського обліку фінансово-господарської діяльності в сфері освіти,</t>
    </r>
    <r>
      <rPr>
        <i/>
        <sz val="11"/>
        <rFont val="Times New Roman"/>
        <family val="1"/>
        <charset val="204"/>
      </rPr>
      <t xml:space="preserve"> здійснення централізованого господарське обслуговування закладів освіти, зміна базових принципів навчання.</t>
    </r>
  </si>
  <si>
    <r>
      <rPr>
        <b/>
        <sz val="12"/>
        <rFont val="Times New Roman"/>
        <family val="1"/>
        <charset val="204"/>
      </rPr>
      <t>Пояснення щодо причин відхилення касових видатків(наданих кредитів) від планового показника:</t>
    </r>
    <r>
      <rPr>
        <b/>
        <i/>
        <sz val="12"/>
        <rFont val="Times New Roman"/>
        <family val="1"/>
        <charset val="204"/>
      </rPr>
      <t xml:space="preserve"> </t>
    </r>
    <r>
      <rPr>
        <i/>
        <sz val="12"/>
        <rFont val="Times New Roman"/>
        <family val="1"/>
        <charset val="204"/>
      </rPr>
      <t>залишки плану, які виникли в зв’язу з незверненням одержувачів за допомогою</t>
    </r>
  </si>
  <si>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розбіжність через незвернення одержувачів допомоги</t>
    </r>
  </si>
  <si>
    <r>
      <t>5.7    «Стан фінансової дисципліни» :</t>
    </r>
    <r>
      <rPr>
        <i/>
        <sz val="11"/>
        <rFont val="Times New Roman"/>
        <family val="1"/>
        <charset val="204"/>
      </rPr>
      <t xml:space="preserve"> станом на 01.01.2019 р.  кредиторської заборгованості немає. </t>
    </r>
  </si>
  <si>
    <r>
      <rPr>
        <b/>
        <sz val="11"/>
        <rFont val="Times New Roman"/>
        <family val="1"/>
        <charset val="204"/>
      </rPr>
      <t xml:space="preserve">актуальності бюджетної програми: </t>
    </r>
    <r>
      <rPr>
        <i/>
        <sz val="11"/>
        <rFont val="Times New Roman"/>
        <family val="1"/>
        <charset val="204"/>
      </rPr>
      <t>програма розроблена для забезпечення  здійснення видатків з місцевого бюджету для виплати одноразової допомоги.</t>
    </r>
  </si>
  <si>
    <r>
      <rPr>
        <b/>
        <sz val="11"/>
        <rFont val="Times New Roman"/>
        <family val="1"/>
        <charset val="204"/>
      </rPr>
      <t>ефективності бюджетної програми:</t>
    </r>
    <r>
      <rPr>
        <sz val="11"/>
        <rFont val="Times New Roman"/>
        <family val="1"/>
        <charset val="204"/>
      </rPr>
      <t xml:space="preserve"> забезпечення надання допомоги дітям-сиротам та дітям, позбавленим батьківського піклування, яким виповнюється 18 років </t>
    </r>
  </si>
  <si>
    <r>
      <rPr>
        <b/>
        <sz val="11"/>
        <rFont val="Times New Roman"/>
        <family val="1"/>
        <charset val="204"/>
      </rPr>
      <t xml:space="preserve">корисності бюджетної програми: </t>
    </r>
    <r>
      <rPr>
        <i/>
        <sz val="11"/>
        <rFont val="Times New Roman"/>
        <family val="1"/>
        <charset val="204"/>
      </rPr>
      <t>злійснення соціального захисту та матеріального забезпечення дітей-сиріт, дітей, позбавлених батьківського піклування</t>
    </r>
  </si>
  <si>
    <r>
      <rPr>
        <b/>
        <sz val="12"/>
        <rFont val="Times New Roman"/>
        <family val="1"/>
        <charset val="204"/>
      </rPr>
      <t>Пояснення щодо причин відхилення касових видатків(наданих кредитів) від планового показника:</t>
    </r>
    <r>
      <rPr>
        <b/>
        <i/>
        <sz val="12"/>
        <rFont val="Times New Roman"/>
        <family val="1"/>
        <charset val="204"/>
      </rPr>
      <t xml:space="preserve"> </t>
    </r>
    <r>
      <rPr>
        <i/>
        <sz val="12"/>
        <rFont val="Times New Roman"/>
        <family val="1"/>
        <charset val="204"/>
      </rPr>
      <t xml:space="preserve">по загальному фонду </t>
    </r>
    <r>
      <rPr>
        <sz val="12"/>
        <rFont val="Times New Roman"/>
        <family val="1"/>
        <charset val="204"/>
      </rPr>
      <t>н</t>
    </r>
    <r>
      <rPr>
        <i/>
        <sz val="12"/>
        <rFont val="Times New Roman"/>
        <family val="1"/>
        <charset val="204"/>
      </rPr>
      <t>аявність кредиторської заборгованості на 01.01.2019 р. в розмірі 202,68 тис.грн., економне  використання  коштів по поточних видатках установи (залишок плану 53,376 тис. грн.);  по спеціальному фонду - плата за послуги та благодійні внески не планувались.</t>
    </r>
  </si>
  <si>
    <t xml:space="preserve">Зменшення кількості штатних одиниць тренерів-викладачів пояснюється наявністю вакантних посад. Збільшення кількості дітей, що займаються в групах по напрямках, пояснюється збільшенням кількості дітей, які навчаються в ЗОШ. Збільшення витрат на утримання одного учня пояснюється збільшенням розміру мінімальної заробітної плати, посадових окладів за єдиною тарифною сіткою, зростанням цін на товари, роботи, послуги. </t>
  </si>
  <si>
    <r>
      <t>5.7    «Стан фінансової дисципліни» :</t>
    </r>
    <r>
      <rPr>
        <i/>
        <sz val="11"/>
        <rFont val="Times New Roman"/>
        <family val="1"/>
        <charset val="204"/>
      </rPr>
      <t xml:space="preserve"> станом на 01.01.2019 р. наявна кредиторська заборгованість в сумі 202,68  тис. грн.</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</si>
  <si>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фізичної культури і спорту на території міста </t>
    </r>
  </si>
  <si>
    <r>
      <rPr>
        <b/>
        <sz val="11"/>
        <rFont val="Times New Roman"/>
        <family val="1"/>
        <charset val="204"/>
      </rPr>
      <t>ефективності бюджетної програми:</t>
    </r>
    <r>
      <rPr>
        <sz val="11"/>
        <rFont val="Times New Roman"/>
        <family val="1"/>
        <charset val="204"/>
      </rPr>
      <t xml:space="preserve"> розвиток та вдосконалення здібностей вихованців дитячо – юнацьких спортивних шкіл в обраному виді спорту</t>
    </r>
  </si>
  <si>
    <r>
      <rPr>
        <b/>
        <sz val="11"/>
        <rFont val="Times New Roman"/>
        <family val="1"/>
        <charset val="204"/>
      </rPr>
      <t xml:space="preserve">корисності бюджетної програми: </t>
    </r>
    <r>
      <rPr>
        <i/>
        <sz val="11"/>
        <rFont val="Times New Roman"/>
        <family val="1"/>
        <charset val="204"/>
      </rPr>
      <t xml:space="preserve"> підготовка спортсменів - членів  збірних команд міста, області та України, виявлення і підтримка юних талантів, розвиток їх здібностей в обраному виді спорту та досягнення високих спортивних результатів</t>
    </r>
  </si>
</sst>
</file>

<file path=xl/styles.xml><?xml version="1.0" encoding="utf-8"?>
<styleSheet xmlns="http://schemas.openxmlformats.org/spreadsheetml/2006/main">
  <numFmts count="5">
    <numFmt numFmtId="43" formatCode="_-* #,##0.00\ _₽_-;\-* #,##0.00\ _₽_-;_-* &quot;-&quot;??\ _₽_-;_-@_-"/>
    <numFmt numFmtId="164" formatCode="0.0"/>
    <numFmt numFmtId="165" formatCode="#,##0.0_ ;\-#,##0.0\ "/>
    <numFmt numFmtId="166" formatCode="#,##0.000"/>
    <numFmt numFmtId="167" formatCode="#,##0.0"/>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1"/>
      <name val="Times New Roman"/>
      <family val="1"/>
      <charset val="204"/>
    </font>
    <font>
      <i/>
      <sz val="10"/>
      <name val="Times New Roman"/>
      <family val="1"/>
      <charset val="204"/>
    </font>
    <font>
      <b/>
      <i/>
      <sz val="12"/>
      <name val="Times New Roman"/>
      <family val="1"/>
      <charset val="204"/>
    </font>
    <font>
      <i/>
      <sz val="12"/>
      <name val="Times New Roman"/>
      <family val="1"/>
      <charset val="204"/>
    </font>
  </fonts>
  <fills count="2">
    <fill>
      <patternFill patternType="none"/>
    </fill>
    <fill>
      <patternFill patternType="gray125"/>
    </fill>
  </fills>
  <borders count="26">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auto="1"/>
      </top>
      <bottom style="thin">
        <color indexed="64"/>
      </bottom>
      <diagonal/>
    </border>
    <border>
      <left/>
      <right/>
      <top style="medium">
        <color auto="1"/>
      </top>
      <bottom style="thin">
        <color indexed="64"/>
      </bottom>
      <diagonal/>
    </border>
    <border>
      <left/>
      <right style="thin">
        <color indexed="64"/>
      </right>
      <top style="medium">
        <color auto="1"/>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style="thin">
        <color indexed="64"/>
      </left>
      <right style="thin">
        <color indexed="64"/>
      </right>
      <top/>
      <bottom style="thin">
        <color indexed="64"/>
      </bottom>
      <diagonal/>
    </border>
  </borders>
  <cellStyleXfs count="3">
    <xf numFmtId="0" fontId="0" fillId="0" borderId="0"/>
    <xf numFmtId="0" fontId="1" fillId="0" borderId="5"/>
    <xf numFmtId="43" fontId="8" fillId="0" borderId="0" applyFont="0" applyFill="0" applyBorder="0" applyAlignment="0" applyProtection="0"/>
  </cellStyleXfs>
  <cellXfs count="188">
    <xf numFmtId="0" fontId="0" fillId="0" borderId="0" xfId="0"/>
    <xf numFmtId="0" fontId="2" fillId="0" borderId="8" xfId="0" applyFont="1" applyFill="1" applyBorder="1" applyAlignment="1">
      <alignment horizontal="center" vertical="center" wrapText="1"/>
    </xf>
    <xf numFmtId="0" fontId="12" fillId="0" borderId="8" xfId="0" applyFont="1" applyFill="1" applyBorder="1" applyAlignment="1">
      <alignment horizontal="left" vertical="center" wrapText="1"/>
    </xf>
    <xf numFmtId="166" fontId="7" fillId="0" borderId="8"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4"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4" fillId="0" borderId="8"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5" xfId="0" applyFont="1" applyFill="1" applyBorder="1" applyAlignment="1">
      <alignment horizontal="center" vertical="center" wrapText="1"/>
    </xf>
    <xf numFmtId="0" fontId="9" fillId="0" borderId="0" xfId="0" applyFont="1" applyFill="1" applyAlignment="1">
      <alignment horizontal="center" vertical="center" wrapText="1"/>
    </xf>
    <xf numFmtId="0" fontId="10" fillId="0" borderId="0" xfId="0"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5" xfId="0" applyFont="1" applyFill="1" applyBorder="1" applyAlignment="1">
      <alignment horizontal="center" vertical="center" wrapText="1"/>
    </xf>
    <xf numFmtId="0" fontId="4" fillId="0" borderId="0" xfId="0" applyFont="1" applyFill="1" applyAlignment="1">
      <alignment horizontal="center" vertical="center" wrapText="1"/>
    </xf>
    <xf numFmtId="0" fontId="10" fillId="0" borderId="0" xfId="0" applyFont="1" applyFill="1" applyAlignment="1">
      <alignment horizontal="center" vertical="center" wrapText="1"/>
    </xf>
    <xf numFmtId="0" fontId="16" fillId="0" borderId="0" xfId="0" applyFont="1" applyFill="1" applyAlignment="1">
      <alignment horizontal="left" vertical="center" wrapText="1"/>
    </xf>
    <xf numFmtId="0" fontId="10" fillId="0" borderId="0" xfId="0" applyFont="1" applyFill="1" applyAlignment="1">
      <alignment horizontal="left" vertical="center" wrapText="1"/>
    </xf>
    <xf numFmtId="0" fontId="4" fillId="0" borderId="2"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0" xfId="0" applyFont="1" applyFill="1" applyAlignment="1">
      <alignment horizontal="left" vertical="center" wrapText="1"/>
    </xf>
    <xf numFmtId="0" fontId="10" fillId="0" borderId="5"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4" fillId="0" borderId="1" xfId="0" applyFont="1" applyFill="1" applyBorder="1" applyAlignment="1">
      <alignment horizontal="left" vertical="center" wrapText="1"/>
    </xf>
    <xf numFmtId="164" fontId="4" fillId="0" borderId="8" xfId="0" applyNumberFormat="1" applyFont="1" applyFill="1" applyBorder="1" applyAlignment="1">
      <alignment horizontal="center" vertical="center" wrapText="1"/>
    </xf>
    <xf numFmtId="164" fontId="10" fillId="0" borderId="8" xfId="0" applyNumberFormat="1" applyFont="1" applyFill="1" applyBorder="1" applyAlignment="1">
      <alignment horizontal="center" vertical="center" wrapText="1"/>
    </xf>
    <xf numFmtId="0" fontId="10" fillId="0" borderId="9" xfId="0" applyFont="1" applyFill="1" applyBorder="1" applyAlignment="1">
      <alignment horizontal="center" vertical="center" wrapText="1"/>
    </xf>
    <xf numFmtId="0" fontId="16" fillId="0" borderId="10" xfId="0" applyFont="1" applyFill="1" applyBorder="1" applyAlignment="1">
      <alignment horizontal="left" vertical="center" wrapText="1"/>
    </xf>
    <xf numFmtId="0" fontId="4"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6" fillId="0" borderId="11"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4" fillId="0" borderId="0" xfId="0" applyFont="1" applyFill="1" applyAlignment="1">
      <alignment horizontal="center" vertical="center" wrapText="1"/>
    </xf>
    <xf numFmtId="49" fontId="9" fillId="0" borderId="0" xfId="0" applyNumberFormat="1" applyFont="1" applyFill="1" applyAlignment="1">
      <alignment horizontal="center" vertical="center" wrapText="1"/>
    </xf>
    <xf numFmtId="0" fontId="9" fillId="0" borderId="5"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165" fontId="4" fillId="0" borderId="8" xfId="2" applyNumberFormat="1" applyFont="1" applyFill="1" applyBorder="1" applyAlignment="1">
      <alignment horizontal="center" vertical="center" wrapText="1"/>
    </xf>
    <xf numFmtId="165" fontId="10" fillId="0" borderId="8" xfId="2" applyNumberFormat="1" applyFont="1" applyFill="1" applyBorder="1" applyAlignment="1">
      <alignment horizontal="center" vertical="center" wrapText="1"/>
    </xf>
    <xf numFmtId="43" fontId="4" fillId="0" borderId="8" xfId="2" applyFont="1" applyFill="1" applyBorder="1" applyAlignment="1">
      <alignment horizontal="left" vertical="center" wrapText="1"/>
    </xf>
    <xf numFmtId="43" fontId="4" fillId="0" borderId="8" xfId="2" applyFont="1" applyFill="1" applyBorder="1" applyAlignment="1">
      <alignment horizontal="center" vertical="center" wrapText="1"/>
    </xf>
    <xf numFmtId="164" fontId="10" fillId="0" borderId="8" xfId="2"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166" fontId="4" fillId="0" borderId="8" xfId="0" applyNumberFormat="1" applyFont="1" applyFill="1" applyBorder="1" applyAlignment="1">
      <alignment horizontal="center" vertical="center" wrapText="1"/>
    </xf>
    <xf numFmtId="0" fontId="4" fillId="0" borderId="12"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3" xfId="0" applyFont="1" applyFill="1" applyBorder="1" applyAlignment="1">
      <alignment horizontal="left" vertical="center" wrapText="1"/>
    </xf>
    <xf numFmtId="4" fontId="4" fillId="0" borderId="8" xfId="0" applyNumberFormat="1" applyFont="1" applyFill="1" applyBorder="1" applyAlignment="1">
      <alignment horizontal="center" vertical="center" wrapText="1"/>
    </xf>
    <xf numFmtId="4" fontId="10" fillId="0" borderId="8" xfId="0" applyNumberFormat="1" applyFont="1" applyFill="1" applyBorder="1" applyAlignment="1">
      <alignment horizontal="center" vertical="center" wrapText="1"/>
    </xf>
    <xf numFmtId="0" fontId="7" fillId="0" borderId="0" xfId="0" applyFont="1" applyFill="1" applyAlignment="1">
      <alignment horizontal="left" vertical="center" wrapText="1"/>
    </xf>
    <xf numFmtId="0" fontId="7" fillId="0" borderId="5"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5" xfId="0" applyFont="1" applyFill="1" applyBorder="1" applyAlignment="1">
      <alignment horizontal="center"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166" fontId="10" fillId="0" borderId="8" xfId="0" applyNumberFormat="1" applyFont="1" applyFill="1" applyBorder="1" applyAlignment="1">
      <alignment horizontal="center" vertical="center" wrapText="1"/>
    </xf>
    <xf numFmtId="0" fontId="11" fillId="0" borderId="0" xfId="0" applyFont="1" applyFill="1" applyAlignment="1">
      <alignment horizontal="left" vertical="center" wrapText="1"/>
    </xf>
    <xf numFmtId="2" fontId="4" fillId="0" borderId="8" xfId="0" applyNumberFormat="1" applyFont="1" applyFill="1" applyBorder="1" applyAlignment="1">
      <alignment horizontal="center" vertical="center" wrapText="1"/>
    </xf>
    <xf numFmtId="2" fontId="10" fillId="0" borderId="8" xfId="0" applyNumberFormat="1" applyFont="1" applyFill="1" applyBorder="1" applyAlignment="1">
      <alignment horizontal="left" vertical="center" wrapText="1"/>
    </xf>
    <xf numFmtId="2" fontId="10" fillId="0" borderId="8" xfId="0" applyNumberFormat="1" applyFont="1" applyFill="1" applyBorder="1" applyAlignment="1">
      <alignment horizontal="center" vertical="center" wrapText="1"/>
    </xf>
    <xf numFmtId="0" fontId="11" fillId="0" borderId="8" xfId="0" applyFont="1" applyFill="1" applyBorder="1" applyAlignment="1">
      <alignment horizontal="left" vertical="center" wrapText="1"/>
    </xf>
    <xf numFmtId="3" fontId="4" fillId="0" borderId="8" xfId="0" applyNumberFormat="1" applyFont="1" applyFill="1" applyBorder="1" applyAlignment="1">
      <alignment horizontal="center" vertical="center" wrapText="1"/>
    </xf>
    <xf numFmtId="3" fontId="10" fillId="0" borderId="8" xfId="0" applyNumberFormat="1" applyFont="1" applyFill="1" applyBorder="1" applyAlignment="1">
      <alignment horizontal="center" vertical="center" wrapText="1"/>
    </xf>
    <xf numFmtId="0" fontId="16" fillId="0" borderId="14"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16" fillId="0" borderId="16" xfId="0" applyFont="1" applyFill="1" applyBorder="1" applyAlignment="1">
      <alignment horizontal="left" vertical="center" wrapText="1"/>
    </xf>
    <xf numFmtId="0" fontId="16" fillId="0" borderId="17" xfId="0" applyFont="1" applyFill="1" applyBorder="1" applyAlignment="1">
      <alignment horizontal="left" vertical="center" wrapText="1"/>
    </xf>
    <xf numFmtId="166" fontId="7" fillId="0" borderId="8" xfId="0" applyNumberFormat="1"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5" fillId="0" borderId="5"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8" xfId="0" applyFont="1" applyFill="1" applyBorder="1" applyAlignment="1">
      <alignment vertical="center" wrapText="1"/>
    </xf>
    <xf numFmtId="0" fontId="11" fillId="0" borderId="8"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166" fontId="11" fillId="0" borderId="8" xfId="0" applyNumberFormat="1" applyFont="1" applyFill="1" applyBorder="1" applyAlignment="1">
      <alignment horizontal="center" vertical="center" wrapText="1"/>
    </xf>
    <xf numFmtId="0" fontId="11" fillId="0" borderId="8" xfId="0" applyFont="1" applyFill="1" applyBorder="1" applyAlignment="1">
      <alignment horizontal="left" vertical="center" wrapText="1"/>
    </xf>
    <xf numFmtId="164" fontId="7" fillId="0" borderId="8" xfId="0" applyNumberFormat="1" applyFont="1" applyFill="1" applyBorder="1" applyAlignment="1">
      <alignment horizontal="center" vertical="center" wrapText="1"/>
    </xf>
    <xf numFmtId="164" fontId="11" fillId="0" borderId="8" xfId="0" applyNumberFormat="1" applyFont="1" applyFill="1" applyBorder="1" applyAlignment="1">
      <alignment horizontal="center" vertical="center" wrapText="1"/>
    </xf>
    <xf numFmtId="0" fontId="12" fillId="0" borderId="8" xfId="0" applyFont="1" applyFill="1" applyBorder="1" applyAlignment="1">
      <alignment horizontal="left" vertical="center" wrapText="1"/>
    </xf>
    <xf numFmtId="3" fontId="7" fillId="0" borderId="8" xfId="0" applyNumberFormat="1" applyFont="1" applyFill="1" applyBorder="1" applyAlignment="1">
      <alignment horizontal="center" vertical="center" wrapText="1"/>
    </xf>
    <xf numFmtId="3" fontId="11" fillId="0" borderId="8" xfId="0" applyNumberFormat="1" applyFont="1" applyFill="1" applyBorder="1" applyAlignment="1">
      <alignment horizontal="center" vertical="center" wrapText="1"/>
    </xf>
    <xf numFmtId="0" fontId="12" fillId="0" borderId="5"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3" fillId="0" borderId="10" xfId="0" applyFont="1" applyFill="1" applyBorder="1" applyAlignment="1">
      <alignment horizontal="left" vertical="center" wrapText="1"/>
    </xf>
    <xf numFmtId="0" fontId="12" fillId="0" borderId="8" xfId="0" applyFont="1" applyFill="1" applyBorder="1" applyAlignment="1">
      <alignment horizontal="center" vertical="center" wrapText="1"/>
    </xf>
    <xf numFmtId="167" fontId="11" fillId="0" borderId="8" xfId="0" applyNumberFormat="1" applyFont="1" applyFill="1" applyBorder="1" applyAlignment="1">
      <alignment horizontal="center" vertical="center" wrapText="1"/>
    </xf>
    <xf numFmtId="0" fontId="11" fillId="0" borderId="8" xfId="0" applyFont="1" applyFill="1" applyBorder="1" applyAlignment="1">
      <alignment vertical="center" wrapText="1"/>
    </xf>
    <xf numFmtId="0" fontId="13" fillId="0" borderId="14"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13" fillId="0" borderId="16" xfId="0" applyFont="1" applyFill="1" applyBorder="1" applyAlignment="1">
      <alignment horizontal="left" vertical="center" wrapText="1"/>
    </xf>
    <xf numFmtId="0" fontId="13" fillId="0" borderId="17" xfId="0" applyFont="1" applyFill="1" applyBorder="1" applyAlignment="1">
      <alignment horizontal="left" vertical="center" wrapText="1"/>
    </xf>
    <xf numFmtId="0" fontId="11" fillId="0" borderId="8" xfId="0" applyFont="1" applyFill="1" applyBorder="1" applyAlignment="1">
      <alignment horizontal="center" vertical="center" wrapText="1"/>
    </xf>
    <xf numFmtId="0" fontId="4" fillId="0" borderId="8" xfId="0" applyFont="1" applyFill="1" applyBorder="1" applyAlignment="1">
      <alignment wrapText="1"/>
    </xf>
    <xf numFmtId="4" fontId="7" fillId="0" borderId="8" xfId="0" applyNumberFormat="1" applyFont="1" applyFill="1" applyBorder="1" applyAlignment="1">
      <alignment horizontal="center" vertical="center" wrapText="1"/>
    </xf>
    <xf numFmtId="4" fontId="7" fillId="0" borderId="8" xfId="0" applyNumberFormat="1" applyFont="1" applyFill="1" applyBorder="1" applyAlignment="1">
      <alignment horizontal="left" vertical="center" wrapText="1"/>
    </xf>
    <xf numFmtId="4" fontId="11" fillId="0" borderId="8" xfId="0" applyNumberFormat="1" applyFont="1" applyFill="1" applyBorder="1" applyAlignment="1">
      <alignment horizontal="center" vertical="center" wrapText="1"/>
    </xf>
    <xf numFmtId="4" fontId="11" fillId="0" borderId="8" xfId="0" applyNumberFormat="1" applyFont="1" applyFill="1" applyBorder="1" applyAlignment="1">
      <alignment horizontal="left" vertical="center" wrapText="1"/>
    </xf>
    <xf numFmtId="0" fontId="4" fillId="0" borderId="0" xfId="0" applyFont="1" applyFill="1" applyAlignment="1">
      <alignment wrapText="1"/>
    </xf>
    <xf numFmtId="1" fontId="7" fillId="0" borderId="8" xfId="0" applyNumberFormat="1" applyFont="1" applyFill="1" applyBorder="1" applyAlignment="1">
      <alignment horizontal="center" vertical="center" wrapText="1"/>
    </xf>
    <xf numFmtId="1" fontId="7" fillId="0" borderId="8" xfId="0" applyNumberFormat="1" applyFont="1" applyFill="1" applyBorder="1" applyAlignment="1">
      <alignment vertical="center" wrapText="1"/>
    </xf>
    <xf numFmtId="1" fontId="11" fillId="0" borderId="8" xfId="0" applyNumberFormat="1" applyFont="1" applyFill="1" applyBorder="1" applyAlignment="1">
      <alignment horizontal="center" vertical="center" wrapText="1"/>
    </xf>
    <xf numFmtId="1" fontId="11" fillId="0" borderId="8" xfId="0" applyNumberFormat="1" applyFont="1" applyFill="1" applyBorder="1" applyAlignment="1">
      <alignment vertical="center" wrapText="1"/>
    </xf>
    <xf numFmtId="0" fontId="4" fillId="0" borderId="18" xfId="0" applyFont="1" applyFill="1" applyBorder="1" applyAlignment="1">
      <alignment horizontal="left" vertical="center" wrapText="1"/>
    </xf>
    <xf numFmtId="166" fontId="7" fillId="0" borderId="18" xfId="0" applyNumberFormat="1" applyFont="1" applyFill="1" applyBorder="1" applyAlignment="1">
      <alignment horizontal="center" vertical="center" wrapText="1"/>
    </xf>
    <xf numFmtId="166" fontId="11" fillId="0" borderId="18" xfId="0" applyNumberFormat="1" applyFont="1" applyFill="1" applyBorder="1" applyAlignment="1">
      <alignment horizontal="center" vertical="center" wrapText="1"/>
    </xf>
    <xf numFmtId="0" fontId="10" fillId="0" borderId="10" xfId="0" applyFont="1" applyFill="1" applyBorder="1" applyAlignment="1">
      <alignment horizontal="left" wrapText="1"/>
    </xf>
    <xf numFmtId="0" fontId="12" fillId="0" borderId="12"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4" fillId="0" borderId="8" xfId="0" applyFont="1" applyFill="1" applyBorder="1"/>
    <xf numFmtId="0" fontId="4" fillId="0" borderId="0" xfId="0" applyFont="1" applyFill="1"/>
    <xf numFmtId="0" fontId="12"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1" fillId="0" borderId="12" xfId="0" applyFont="1" applyFill="1" applyBorder="1" applyAlignment="1">
      <alignment horizontal="left" vertical="center" wrapText="1"/>
    </xf>
    <xf numFmtId="0" fontId="7" fillId="0" borderId="13" xfId="0" applyFont="1" applyFill="1" applyBorder="1" applyAlignment="1">
      <alignment horizontal="center" vertical="center" wrapText="1"/>
    </xf>
    <xf numFmtId="4" fontId="7" fillId="0" borderId="13" xfId="0" applyNumberFormat="1"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3" fillId="0" borderId="14" xfId="0" applyNumberFormat="1" applyFont="1" applyFill="1" applyBorder="1" applyAlignment="1">
      <alignment horizontal="left" vertical="center" wrapText="1"/>
    </xf>
    <xf numFmtId="0" fontId="13" fillId="0" borderId="9" xfId="0" applyNumberFormat="1" applyFont="1" applyFill="1" applyBorder="1" applyAlignment="1">
      <alignment horizontal="left" vertical="center" wrapText="1"/>
    </xf>
    <xf numFmtId="0" fontId="13" fillId="0" borderId="15" xfId="0" applyNumberFormat="1" applyFont="1" applyFill="1" applyBorder="1" applyAlignment="1">
      <alignment horizontal="left" vertical="center" wrapText="1"/>
    </xf>
    <xf numFmtId="0" fontId="13" fillId="0" borderId="16" xfId="0" applyNumberFormat="1" applyFont="1" applyFill="1" applyBorder="1" applyAlignment="1">
      <alignment horizontal="left" vertical="center" wrapText="1"/>
    </xf>
    <xf numFmtId="0" fontId="13" fillId="0" borderId="10" xfId="0" applyNumberFormat="1" applyFont="1" applyFill="1" applyBorder="1" applyAlignment="1">
      <alignment horizontal="left" vertical="center" wrapText="1"/>
    </xf>
    <xf numFmtId="0" fontId="13" fillId="0" borderId="17" xfId="0" applyNumberFormat="1" applyFont="1" applyFill="1" applyBorder="1" applyAlignment="1">
      <alignment horizontal="left" vertical="center" wrapText="1"/>
    </xf>
    <xf numFmtId="164" fontId="7" fillId="0" borderId="8" xfId="0" applyNumberFormat="1" applyFont="1" applyFill="1" applyBorder="1" applyAlignment="1">
      <alignment vertical="center" wrapText="1"/>
    </xf>
    <xf numFmtId="0" fontId="11" fillId="0" borderId="12"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4" fillId="0" borderId="9" xfId="0" applyFont="1" applyFill="1" applyBorder="1" applyAlignment="1">
      <alignment horizontal="left" vertical="center" wrapText="1"/>
    </xf>
    <xf numFmtId="0" fontId="7" fillId="0" borderId="22" xfId="0" applyFont="1" applyFill="1" applyBorder="1" applyAlignment="1">
      <alignment horizontal="left" vertical="center" wrapText="1"/>
    </xf>
    <xf numFmtId="0" fontId="7" fillId="0" borderId="23"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7" fillId="0" borderId="20" xfId="0" applyFont="1" applyFill="1" applyBorder="1" applyAlignment="1">
      <alignment horizontal="left" vertical="center" wrapText="1"/>
    </xf>
    <xf numFmtId="0" fontId="7" fillId="0" borderId="21" xfId="0" applyFont="1" applyFill="1" applyBorder="1" applyAlignment="1">
      <alignment horizontal="left" vertical="center" wrapText="1"/>
    </xf>
    <xf numFmtId="4" fontId="4" fillId="0" borderId="0" xfId="0" applyNumberFormat="1" applyFont="1" applyFill="1" applyAlignment="1">
      <alignment wrapText="1"/>
    </xf>
    <xf numFmtId="3" fontId="7" fillId="0" borderId="8" xfId="0" applyNumberFormat="1" applyFont="1" applyFill="1" applyBorder="1" applyAlignment="1">
      <alignment vertical="center" wrapText="1"/>
    </xf>
    <xf numFmtId="0" fontId="7" fillId="0" borderId="0" xfId="0" applyFont="1" applyFill="1" applyAlignment="1">
      <alignment wrapText="1"/>
    </xf>
    <xf numFmtId="0" fontId="7" fillId="0" borderId="18" xfId="0" applyFont="1" applyFill="1" applyBorder="1" applyAlignment="1">
      <alignment horizontal="left" vertical="center" wrapText="1"/>
    </xf>
    <xf numFmtId="3" fontId="7" fillId="0" borderId="13" xfId="0" applyNumberFormat="1" applyFont="1" applyFill="1" applyBorder="1" applyAlignment="1">
      <alignment horizontal="center" vertical="center" wrapText="1"/>
    </xf>
    <xf numFmtId="0" fontId="7" fillId="0" borderId="25" xfId="0" applyFont="1" applyFill="1" applyBorder="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K114"/>
  <sheetViews>
    <sheetView topLeftCell="A109" zoomScale="85" zoomScaleNormal="85" zoomScaleSheetLayoutView="85" workbookViewId="0">
      <selection sqref="A1:XFD1048576"/>
    </sheetView>
  </sheetViews>
  <sheetFormatPr defaultColWidth="34" defaultRowHeight="15.6"/>
  <cols>
    <col min="1" max="1" width="5.5546875" style="34" customWidth="1"/>
    <col min="2" max="2" width="34" style="34"/>
    <col min="3" max="3" width="10.6640625" style="34" customWidth="1"/>
    <col min="4" max="6" width="9.44140625" style="34" customWidth="1"/>
    <col min="7" max="7" width="9.21875" style="34" customWidth="1"/>
    <col min="8" max="10" width="9.44140625" style="34" customWidth="1"/>
    <col min="11" max="11" width="9.33203125" style="34" customWidth="1"/>
    <col min="12" max="16384" width="34" style="34"/>
  </cols>
  <sheetData>
    <row r="1" spans="1:11">
      <c r="H1" s="35" t="s">
        <v>60</v>
      </c>
      <c r="I1" s="35"/>
      <c r="J1" s="35"/>
      <c r="K1" s="35"/>
    </row>
    <row r="2" spans="1:11" ht="29.4" customHeight="1">
      <c r="H2" s="35" t="s">
        <v>61</v>
      </c>
      <c r="I2" s="35"/>
      <c r="J2" s="35"/>
      <c r="K2" s="35"/>
    </row>
    <row r="3" spans="1:11" ht="17.399999999999999">
      <c r="A3" s="36" t="s">
        <v>62</v>
      </c>
      <c r="B3" s="36"/>
      <c r="C3" s="36"/>
      <c r="D3" s="36"/>
      <c r="E3" s="36"/>
      <c r="F3" s="36"/>
      <c r="G3" s="36"/>
      <c r="H3" s="36"/>
      <c r="I3" s="36"/>
      <c r="J3" s="36"/>
      <c r="K3" s="36"/>
    </row>
    <row r="4" spans="1:11" ht="17.399999999999999" customHeight="1">
      <c r="A4" s="37" t="s">
        <v>63</v>
      </c>
      <c r="B4" s="38" t="s">
        <v>131</v>
      </c>
      <c r="C4" s="37"/>
      <c r="D4" s="39" t="s">
        <v>135</v>
      </c>
      <c r="E4" s="39"/>
      <c r="F4" s="39"/>
      <c r="G4" s="39"/>
      <c r="H4" s="39"/>
      <c r="I4" s="39"/>
      <c r="J4" s="39"/>
      <c r="K4" s="39"/>
    </row>
    <row r="5" spans="1:11" ht="18" customHeight="1">
      <c r="A5" s="40"/>
      <c r="B5" s="40" t="s">
        <v>64</v>
      </c>
      <c r="C5" s="40"/>
      <c r="D5" s="35" t="s">
        <v>65</v>
      </c>
      <c r="E5" s="35"/>
      <c r="F5" s="35"/>
      <c r="G5" s="35"/>
      <c r="H5" s="35"/>
      <c r="I5" s="35"/>
      <c r="J5" s="35"/>
      <c r="K5" s="35"/>
    </row>
    <row r="6" spans="1:11" ht="17.399999999999999" customHeight="1">
      <c r="A6" s="37" t="s">
        <v>66</v>
      </c>
      <c r="B6" s="38" t="s">
        <v>132</v>
      </c>
      <c r="C6" s="37"/>
      <c r="D6" s="39" t="s">
        <v>135</v>
      </c>
      <c r="E6" s="39"/>
      <c r="F6" s="39"/>
      <c r="G6" s="39"/>
      <c r="H6" s="39"/>
      <c r="I6" s="39"/>
      <c r="J6" s="39"/>
      <c r="K6" s="39"/>
    </row>
    <row r="7" spans="1:11" ht="18" customHeight="1">
      <c r="B7" s="40" t="s">
        <v>64</v>
      </c>
      <c r="D7" s="35" t="s">
        <v>67</v>
      </c>
      <c r="E7" s="35"/>
      <c r="F7" s="35"/>
      <c r="G7" s="35"/>
      <c r="H7" s="35"/>
      <c r="I7" s="35"/>
      <c r="J7" s="35"/>
      <c r="K7" s="35"/>
    </row>
    <row r="8" spans="1:11" s="37" customFormat="1" ht="36" customHeight="1">
      <c r="A8" s="37" t="s">
        <v>68</v>
      </c>
      <c r="B8" s="38" t="s">
        <v>133</v>
      </c>
      <c r="C8" s="38" t="s">
        <v>134</v>
      </c>
      <c r="D8" s="41" t="s">
        <v>69</v>
      </c>
      <c r="E8" s="41"/>
      <c r="F8" s="41"/>
      <c r="G8" s="41"/>
      <c r="H8" s="41"/>
      <c r="I8" s="41"/>
      <c r="J8" s="41"/>
      <c r="K8" s="41"/>
    </row>
    <row r="9" spans="1:11" s="40" customFormat="1" ht="31.2">
      <c r="A9" s="37"/>
      <c r="B9" s="40" t="s">
        <v>64</v>
      </c>
      <c r="C9" s="40" t="s">
        <v>70</v>
      </c>
    </row>
    <row r="10" spans="1:11" s="40" customFormat="1" ht="24" customHeight="1">
      <c r="A10" s="37" t="s">
        <v>71</v>
      </c>
      <c r="B10" s="37" t="s">
        <v>72</v>
      </c>
      <c r="C10" s="42" t="s">
        <v>122</v>
      </c>
      <c r="D10" s="42"/>
      <c r="E10" s="42"/>
      <c r="F10" s="42"/>
      <c r="G10" s="42"/>
      <c r="H10" s="42"/>
      <c r="I10" s="42"/>
      <c r="J10" s="42"/>
      <c r="K10" s="42"/>
    </row>
    <row r="11" spans="1:11" s="40" customFormat="1" ht="16.8" customHeight="1">
      <c r="A11" s="37" t="s">
        <v>73</v>
      </c>
      <c r="B11" s="43" t="s">
        <v>74</v>
      </c>
      <c r="C11" s="43"/>
      <c r="D11" s="43"/>
      <c r="E11" s="43"/>
      <c r="F11" s="43"/>
      <c r="G11" s="43"/>
      <c r="H11" s="43"/>
      <c r="I11" s="43"/>
      <c r="J11" s="43"/>
      <c r="K11" s="43"/>
    </row>
    <row r="12" spans="1:11" ht="18" customHeight="1">
      <c r="A12" s="44" t="s">
        <v>75</v>
      </c>
      <c r="B12" s="44"/>
      <c r="C12" s="44"/>
      <c r="D12" s="44"/>
      <c r="E12" s="44"/>
      <c r="F12" s="44"/>
      <c r="G12" s="44"/>
      <c r="H12" s="44"/>
      <c r="I12" s="44"/>
      <c r="J12" s="44"/>
      <c r="K12" s="44"/>
    </row>
    <row r="13" spans="1:11" ht="16.8" customHeight="1">
      <c r="A13" s="11" t="s">
        <v>309</v>
      </c>
      <c r="B13" s="11" t="s">
        <v>310</v>
      </c>
      <c r="C13" s="45" t="s">
        <v>91</v>
      </c>
      <c r="D13" s="45"/>
      <c r="E13" s="45"/>
      <c r="F13" s="45" t="s">
        <v>92</v>
      </c>
      <c r="G13" s="45"/>
      <c r="H13" s="45"/>
      <c r="I13" s="45" t="s">
        <v>93</v>
      </c>
      <c r="J13" s="45"/>
      <c r="K13" s="45"/>
    </row>
    <row r="14" spans="1:11" ht="46.8">
      <c r="A14" s="11"/>
      <c r="B14" s="11"/>
      <c r="C14" s="5" t="s">
        <v>76</v>
      </c>
      <c r="D14" s="5" t="s">
        <v>77</v>
      </c>
      <c r="E14" s="5" t="s">
        <v>78</v>
      </c>
      <c r="F14" s="5" t="s">
        <v>76</v>
      </c>
      <c r="G14" s="5" t="s">
        <v>79</v>
      </c>
      <c r="H14" s="5" t="s">
        <v>78</v>
      </c>
      <c r="I14" s="5" t="s">
        <v>80</v>
      </c>
      <c r="J14" s="5" t="s">
        <v>81</v>
      </c>
      <c r="K14" s="5" t="s">
        <v>78</v>
      </c>
    </row>
    <row r="15" spans="1:11" s="40" customFormat="1">
      <c r="A15" s="5"/>
      <c r="B15" s="5"/>
      <c r="C15" s="5" t="s">
        <v>82</v>
      </c>
      <c r="D15" s="5" t="s">
        <v>83</v>
      </c>
      <c r="E15" s="5" t="s">
        <v>84</v>
      </c>
      <c r="F15" s="5" t="s">
        <v>85</v>
      </c>
      <c r="G15" s="5" t="s">
        <v>86</v>
      </c>
      <c r="H15" s="5" t="s">
        <v>87</v>
      </c>
      <c r="I15" s="5" t="s">
        <v>88</v>
      </c>
      <c r="J15" s="5" t="s">
        <v>89</v>
      </c>
      <c r="K15" s="5" t="s">
        <v>90</v>
      </c>
    </row>
    <row r="16" spans="1:11" s="40" customFormat="1">
      <c r="A16" s="5" t="s">
        <v>82</v>
      </c>
      <c r="B16" s="5" t="s">
        <v>128</v>
      </c>
      <c r="C16" s="5">
        <v>1073.69</v>
      </c>
      <c r="D16" s="5">
        <v>0</v>
      </c>
      <c r="E16" s="46">
        <f>C16+D16</f>
        <v>1073.69</v>
      </c>
      <c r="F16" s="5">
        <v>1054.489</v>
      </c>
      <c r="G16" s="5">
        <v>0</v>
      </c>
      <c r="H16" s="46">
        <f>F16+G16</f>
        <v>1054.489</v>
      </c>
      <c r="I16" s="5">
        <f>C16-F16</f>
        <v>19.201000000000022</v>
      </c>
      <c r="J16" s="5">
        <f>D16-G16</f>
        <v>0</v>
      </c>
      <c r="K16" s="46">
        <f>I16+J16</f>
        <v>19.201000000000022</v>
      </c>
    </row>
    <row r="17" spans="1:11" ht="48.6" customHeight="1">
      <c r="A17" s="44" t="s">
        <v>357</v>
      </c>
      <c r="B17" s="44"/>
      <c r="C17" s="44"/>
      <c r="D17" s="44"/>
      <c r="E17" s="44"/>
      <c r="F17" s="44"/>
      <c r="G17" s="44"/>
      <c r="H17" s="44"/>
      <c r="I17" s="44"/>
      <c r="J17" s="44"/>
      <c r="K17" s="44"/>
    </row>
    <row r="18" spans="1:11">
      <c r="A18" s="7"/>
      <c r="B18" s="7" t="s">
        <v>311</v>
      </c>
      <c r="C18" s="7"/>
      <c r="D18" s="7"/>
      <c r="E18" s="7"/>
      <c r="F18" s="7"/>
      <c r="G18" s="7"/>
      <c r="H18" s="7"/>
      <c r="I18" s="7"/>
      <c r="J18" s="7"/>
      <c r="K18" s="7"/>
    </row>
    <row r="19" spans="1:11" ht="48" customHeight="1">
      <c r="A19" s="7" t="s">
        <v>82</v>
      </c>
      <c r="B19" s="7" t="s">
        <v>136</v>
      </c>
      <c r="C19" s="5">
        <v>1073.69</v>
      </c>
      <c r="D19" s="5">
        <v>0</v>
      </c>
      <c r="E19" s="46">
        <f>C19+D19</f>
        <v>1073.69</v>
      </c>
      <c r="F19" s="5">
        <v>1054.489</v>
      </c>
      <c r="G19" s="5">
        <v>0</v>
      </c>
      <c r="H19" s="46">
        <f>F19+G19</f>
        <v>1054.489</v>
      </c>
      <c r="I19" s="5">
        <f>C19-F19</f>
        <v>19.201000000000022</v>
      </c>
      <c r="J19" s="5">
        <f>D19-G19</f>
        <v>0</v>
      </c>
      <c r="K19" s="46">
        <f>I19+J19</f>
        <v>19.201000000000022</v>
      </c>
    </row>
    <row r="21" spans="1:11" ht="21.6" customHeight="1">
      <c r="A21" s="44" t="s">
        <v>94</v>
      </c>
      <c r="B21" s="44"/>
      <c r="C21" s="44"/>
      <c r="D21" s="44"/>
      <c r="E21" s="44"/>
      <c r="F21" s="44"/>
      <c r="G21" s="44"/>
      <c r="H21" s="44"/>
      <c r="I21" s="44"/>
      <c r="J21" s="44"/>
      <c r="K21" s="44"/>
    </row>
    <row r="23" spans="1:11" ht="46.8">
      <c r="A23" s="7" t="s">
        <v>309</v>
      </c>
      <c r="B23" s="7" t="s">
        <v>310</v>
      </c>
      <c r="C23" s="5" t="s">
        <v>91</v>
      </c>
      <c r="D23" s="5" t="s">
        <v>92</v>
      </c>
      <c r="E23" s="5" t="s">
        <v>93</v>
      </c>
    </row>
    <row r="24" spans="1:11">
      <c r="A24" s="7" t="s">
        <v>82</v>
      </c>
      <c r="B24" s="7" t="s">
        <v>312</v>
      </c>
      <c r="C24" s="7" t="s">
        <v>179</v>
      </c>
      <c r="D24" s="7"/>
      <c r="E24" s="7" t="s">
        <v>179</v>
      </c>
    </row>
    <row r="25" spans="1:11">
      <c r="A25" s="7"/>
      <c r="B25" s="7" t="s">
        <v>311</v>
      </c>
      <c r="C25" s="7"/>
      <c r="D25" s="7"/>
      <c r="E25" s="7"/>
    </row>
    <row r="26" spans="1:11">
      <c r="A26" s="7" t="s">
        <v>313</v>
      </c>
      <c r="B26" s="7" t="s">
        <v>314</v>
      </c>
      <c r="C26" s="7" t="s">
        <v>179</v>
      </c>
      <c r="D26" s="7"/>
      <c r="E26" s="7" t="s">
        <v>179</v>
      </c>
    </row>
    <row r="27" spans="1:11">
      <c r="A27" s="7" t="s">
        <v>315</v>
      </c>
      <c r="B27" s="7" t="s">
        <v>316</v>
      </c>
      <c r="C27" s="7" t="s">
        <v>179</v>
      </c>
      <c r="D27" s="7"/>
      <c r="E27" s="7" t="s">
        <v>179</v>
      </c>
    </row>
    <row r="28" spans="1:11">
      <c r="A28" s="11" t="s">
        <v>317</v>
      </c>
      <c r="B28" s="11"/>
      <c r="C28" s="11"/>
      <c r="D28" s="11"/>
      <c r="E28" s="11"/>
    </row>
    <row r="29" spans="1:11">
      <c r="A29" s="7" t="s">
        <v>83</v>
      </c>
      <c r="B29" s="7" t="s">
        <v>318</v>
      </c>
      <c r="C29" s="5"/>
      <c r="D29" s="5"/>
      <c r="E29" s="5"/>
    </row>
    <row r="30" spans="1:11">
      <c r="A30" s="7"/>
      <c r="B30" s="7" t="s">
        <v>311</v>
      </c>
      <c r="C30" s="5"/>
      <c r="D30" s="5"/>
      <c r="E30" s="5"/>
    </row>
    <row r="31" spans="1:11">
      <c r="A31" s="7" t="s">
        <v>319</v>
      </c>
      <c r="B31" s="7" t="s">
        <v>314</v>
      </c>
      <c r="C31" s="5"/>
      <c r="D31" s="5"/>
      <c r="E31" s="5"/>
    </row>
    <row r="32" spans="1:11">
      <c r="A32" s="7" t="s">
        <v>320</v>
      </c>
      <c r="B32" s="7" t="s">
        <v>321</v>
      </c>
      <c r="C32" s="5"/>
      <c r="D32" s="5"/>
      <c r="E32" s="5"/>
    </row>
    <row r="33" spans="1:11">
      <c r="A33" s="7" t="s">
        <v>322</v>
      </c>
      <c r="B33" s="7" t="s">
        <v>323</v>
      </c>
      <c r="C33" s="5"/>
      <c r="D33" s="5"/>
      <c r="E33" s="5"/>
    </row>
    <row r="34" spans="1:11">
      <c r="A34" s="7" t="s">
        <v>324</v>
      </c>
      <c r="B34" s="7" t="s">
        <v>325</v>
      </c>
      <c r="C34" s="5"/>
      <c r="D34" s="5"/>
      <c r="E34" s="5"/>
    </row>
    <row r="35" spans="1:11">
      <c r="A35" s="11" t="s">
        <v>326</v>
      </c>
      <c r="B35" s="11"/>
      <c r="C35" s="11"/>
      <c r="D35" s="11"/>
      <c r="E35" s="11"/>
    </row>
    <row r="36" spans="1:11">
      <c r="A36" s="7" t="s">
        <v>84</v>
      </c>
      <c r="B36" s="7" t="s">
        <v>180</v>
      </c>
      <c r="C36" s="7" t="s">
        <v>179</v>
      </c>
      <c r="D36" s="7"/>
      <c r="E36" s="7"/>
    </row>
    <row r="37" spans="1:11">
      <c r="A37" s="7"/>
      <c r="B37" s="7" t="s">
        <v>311</v>
      </c>
      <c r="C37" s="7"/>
      <c r="D37" s="7"/>
      <c r="E37" s="7"/>
    </row>
    <row r="38" spans="1:11">
      <c r="A38" s="7" t="s">
        <v>327</v>
      </c>
      <c r="B38" s="7" t="s">
        <v>314</v>
      </c>
      <c r="C38" s="7" t="s">
        <v>179</v>
      </c>
      <c r="D38" s="7"/>
      <c r="E38" s="7"/>
    </row>
    <row r="39" spans="1:11">
      <c r="A39" s="7" t="s">
        <v>328</v>
      </c>
      <c r="B39" s="7" t="s">
        <v>325</v>
      </c>
      <c r="C39" s="7" t="s">
        <v>179</v>
      </c>
      <c r="D39" s="7"/>
      <c r="E39" s="7"/>
    </row>
    <row r="41" spans="1:11" ht="16.2" customHeight="1">
      <c r="A41" s="44" t="s">
        <v>95</v>
      </c>
      <c r="B41" s="44"/>
      <c r="C41" s="44"/>
      <c r="D41" s="44"/>
      <c r="E41" s="44"/>
      <c r="F41" s="44"/>
      <c r="G41" s="44"/>
      <c r="H41" s="44"/>
      <c r="I41" s="44"/>
      <c r="J41" s="44"/>
      <c r="K41" s="44"/>
    </row>
    <row r="43" spans="1:11">
      <c r="A43" s="11" t="s">
        <v>309</v>
      </c>
      <c r="B43" s="11" t="s">
        <v>310</v>
      </c>
      <c r="C43" s="11" t="s">
        <v>329</v>
      </c>
      <c r="D43" s="11"/>
      <c r="E43" s="11"/>
      <c r="F43" s="11" t="s">
        <v>330</v>
      </c>
      <c r="G43" s="11"/>
      <c r="H43" s="11"/>
      <c r="I43" s="11" t="s">
        <v>93</v>
      </c>
      <c r="J43" s="11"/>
      <c r="K43" s="11"/>
    </row>
    <row r="44" spans="1:11" ht="46.8">
      <c r="A44" s="11"/>
      <c r="B44" s="11"/>
      <c r="C44" s="5" t="s">
        <v>130</v>
      </c>
      <c r="D44" s="5" t="s">
        <v>123</v>
      </c>
      <c r="E44" s="7" t="s">
        <v>78</v>
      </c>
      <c r="F44" s="5" t="s">
        <v>130</v>
      </c>
      <c r="G44" s="5" t="s">
        <v>123</v>
      </c>
      <c r="H44" s="7" t="s">
        <v>78</v>
      </c>
      <c r="I44" s="5" t="s">
        <v>130</v>
      </c>
      <c r="J44" s="5" t="s">
        <v>123</v>
      </c>
      <c r="K44" s="7" t="s">
        <v>78</v>
      </c>
    </row>
    <row r="45" spans="1:11" s="48" customFormat="1">
      <c r="A45" s="6" t="s">
        <v>82</v>
      </c>
      <c r="B45" s="6" t="s">
        <v>331</v>
      </c>
      <c r="C45" s="47"/>
      <c r="D45" s="47"/>
      <c r="E45" s="47"/>
      <c r="F45" s="47"/>
      <c r="G45" s="47"/>
      <c r="H45" s="47"/>
      <c r="I45" s="47"/>
      <c r="J45" s="47"/>
      <c r="K45" s="47"/>
    </row>
    <row r="46" spans="1:11">
      <c r="A46" s="7"/>
      <c r="B46" s="7" t="s">
        <v>104</v>
      </c>
      <c r="C46" s="5">
        <v>8</v>
      </c>
      <c r="D46" s="5"/>
      <c r="E46" s="5">
        <f>C46+D46</f>
        <v>8</v>
      </c>
      <c r="F46" s="5">
        <v>7</v>
      </c>
      <c r="G46" s="5"/>
      <c r="H46" s="5">
        <f>F46+G46</f>
        <v>7</v>
      </c>
      <c r="I46" s="5">
        <f>F46-C46</f>
        <v>-1</v>
      </c>
      <c r="J46" s="5">
        <f>G46-D46</f>
        <v>0</v>
      </c>
      <c r="K46" s="5">
        <f>I46+J46</f>
        <v>-1</v>
      </c>
    </row>
    <row r="47" spans="1:11" ht="30" customHeight="1">
      <c r="A47" s="47" t="s">
        <v>358</v>
      </c>
      <c r="B47" s="47"/>
      <c r="C47" s="47"/>
      <c r="D47" s="47"/>
      <c r="E47" s="47"/>
      <c r="F47" s="47"/>
      <c r="G47" s="47"/>
      <c r="H47" s="47"/>
      <c r="I47" s="47"/>
      <c r="J47" s="47"/>
      <c r="K47" s="47"/>
    </row>
    <row r="48" spans="1:11" s="48" customFormat="1">
      <c r="A48" s="6" t="s">
        <v>83</v>
      </c>
      <c r="B48" s="6" t="s">
        <v>332</v>
      </c>
      <c r="C48" s="47"/>
      <c r="D48" s="47"/>
      <c r="E48" s="47"/>
      <c r="F48" s="47"/>
      <c r="G48" s="47"/>
      <c r="H48" s="47"/>
      <c r="I48" s="47"/>
      <c r="J48" s="47"/>
      <c r="K48" s="47"/>
    </row>
    <row r="49" spans="1:11" ht="28.8" customHeight="1">
      <c r="A49" s="7"/>
      <c r="B49" s="7" t="s">
        <v>139</v>
      </c>
      <c r="C49" s="5">
        <v>2629</v>
      </c>
      <c r="D49" s="5"/>
      <c r="E49" s="46">
        <f>C49+D49</f>
        <v>2629</v>
      </c>
      <c r="F49" s="5">
        <v>2629</v>
      </c>
      <c r="G49" s="5"/>
      <c r="H49" s="46">
        <f>F49+G49</f>
        <v>2629</v>
      </c>
      <c r="I49" s="5">
        <f>F49-C49</f>
        <v>0</v>
      </c>
      <c r="J49" s="5">
        <f>G49-D49</f>
        <v>0</v>
      </c>
      <c r="K49" s="46">
        <f>I49+J49</f>
        <v>0</v>
      </c>
    </row>
    <row r="50" spans="1:11" ht="29.4" customHeight="1">
      <c r="A50" s="7"/>
      <c r="B50" s="7" t="s">
        <v>137</v>
      </c>
      <c r="C50" s="5">
        <v>436</v>
      </c>
      <c r="D50" s="5"/>
      <c r="E50" s="46">
        <f t="shared" ref="E50:E55" si="0">C50+D50</f>
        <v>436</v>
      </c>
      <c r="F50" s="5">
        <v>436</v>
      </c>
      <c r="G50" s="5"/>
      <c r="H50" s="46">
        <f t="shared" ref="H50:H55" si="1">F50+G50</f>
        <v>436</v>
      </c>
      <c r="I50" s="5">
        <f t="shared" ref="I50:I55" si="2">F50-C50</f>
        <v>0</v>
      </c>
      <c r="J50" s="5">
        <f t="shared" ref="J50:J55" si="3">G50-D50</f>
        <v>0</v>
      </c>
      <c r="K50" s="46">
        <f t="shared" ref="K50:K55" si="4">I50+J50</f>
        <v>0</v>
      </c>
    </row>
    <row r="51" spans="1:11" ht="28.2" customHeight="1">
      <c r="A51" s="11" t="s">
        <v>333</v>
      </c>
      <c r="B51" s="11"/>
      <c r="C51" s="11"/>
      <c r="D51" s="11"/>
      <c r="E51" s="11"/>
      <c r="F51" s="11"/>
      <c r="G51" s="11"/>
      <c r="H51" s="11"/>
      <c r="I51" s="11"/>
      <c r="J51" s="11"/>
      <c r="K51" s="11"/>
    </row>
    <row r="52" spans="1:11" s="48" customFormat="1">
      <c r="A52" s="6" t="s">
        <v>84</v>
      </c>
      <c r="B52" s="6" t="s">
        <v>334</v>
      </c>
      <c r="C52" s="47"/>
      <c r="D52" s="47"/>
      <c r="E52" s="47"/>
      <c r="F52" s="47"/>
      <c r="G52" s="47"/>
      <c r="H52" s="47"/>
      <c r="I52" s="47"/>
      <c r="J52" s="47"/>
      <c r="K52" s="47"/>
    </row>
    <row r="53" spans="1:11" ht="45" customHeight="1">
      <c r="A53" s="7"/>
      <c r="B53" s="7" t="s">
        <v>140</v>
      </c>
      <c r="C53" s="5">
        <v>329</v>
      </c>
      <c r="D53" s="5"/>
      <c r="E53" s="46">
        <f t="shared" si="0"/>
        <v>329</v>
      </c>
      <c r="F53" s="5">
        <v>376</v>
      </c>
      <c r="G53" s="5"/>
      <c r="H53" s="46">
        <f t="shared" si="1"/>
        <v>376</v>
      </c>
      <c r="I53" s="5">
        <f t="shared" si="2"/>
        <v>47</v>
      </c>
      <c r="J53" s="5">
        <f t="shared" si="3"/>
        <v>0</v>
      </c>
      <c r="K53" s="46">
        <f t="shared" si="4"/>
        <v>47</v>
      </c>
    </row>
    <row r="54" spans="1:11" ht="30" customHeight="1">
      <c r="A54" s="7"/>
      <c r="B54" s="7" t="s">
        <v>141</v>
      </c>
      <c r="C54" s="5">
        <v>55</v>
      </c>
      <c r="D54" s="5"/>
      <c r="E54" s="46">
        <f t="shared" si="0"/>
        <v>55</v>
      </c>
      <c r="F54" s="5">
        <v>62</v>
      </c>
      <c r="G54" s="5"/>
      <c r="H54" s="46">
        <f t="shared" si="1"/>
        <v>62</v>
      </c>
      <c r="I54" s="5">
        <f t="shared" si="2"/>
        <v>7</v>
      </c>
      <c r="J54" s="5">
        <f t="shared" si="3"/>
        <v>0</v>
      </c>
      <c r="K54" s="46">
        <f t="shared" si="4"/>
        <v>7</v>
      </c>
    </row>
    <row r="55" spans="1:11" ht="31.2">
      <c r="A55" s="7"/>
      <c r="B55" s="7" t="s">
        <v>142</v>
      </c>
      <c r="C55" s="5">
        <v>134.21100000000001</v>
      </c>
      <c r="D55" s="5"/>
      <c r="E55" s="46">
        <f t="shared" si="0"/>
        <v>134.21100000000001</v>
      </c>
      <c r="F55" s="5">
        <v>150.64099999999999</v>
      </c>
      <c r="G55" s="5"/>
      <c r="H55" s="46">
        <f t="shared" si="1"/>
        <v>150.64099999999999</v>
      </c>
      <c r="I55" s="5">
        <f t="shared" si="2"/>
        <v>16.429999999999978</v>
      </c>
      <c r="J55" s="5">
        <f t="shared" si="3"/>
        <v>0</v>
      </c>
      <c r="K55" s="46">
        <f t="shared" si="4"/>
        <v>16.429999999999978</v>
      </c>
    </row>
    <row r="56" spans="1:11" ht="42.6" customHeight="1">
      <c r="A56" s="11" t="s">
        <v>359</v>
      </c>
      <c r="B56" s="11"/>
      <c r="C56" s="11"/>
      <c r="D56" s="11"/>
      <c r="E56" s="11"/>
      <c r="F56" s="11"/>
      <c r="G56" s="11"/>
      <c r="H56" s="11"/>
      <c r="I56" s="11"/>
      <c r="J56" s="11"/>
      <c r="K56" s="11"/>
    </row>
    <row r="57" spans="1:11" ht="33" customHeight="1">
      <c r="A57" s="49" t="s">
        <v>106</v>
      </c>
      <c r="B57" s="49"/>
      <c r="C57" s="49"/>
      <c r="D57" s="49"/>
      <c r="E57" s="49"/>
      <c r="F57" s="49"/>
      <c r="G57" s="49"/>
      <c r="H57" s="49"/>
      <c r="I57" s="49"/>
      <c r="J57" s="49"/>
      <c r="K57" s="49"/>
    </row>
    <row r="58" spans="1:11" ht="112.8" customHeight="1">
      <c r="A58" s="50" t="s">
        <v>177</v>
      </c>
      <c r="B58" s="50"/>
      <c r="C58" s="50"/>
      <c r="D58" s="50"/>
      <c r="E58" s="50"/>
      <c r="F58" s="50"/>
      <c r="G58" s="50"/>
      <c r="H58" s="50"/>
      <c r="I58" s="50"/>
      <c r="J58" s="50"/>
      <c r="K58" s="50"/>
    </row>
    <row r="59" spans="1:11" ht="13.2" customHeight="1">
      <c r="A59" s="39" t="s">
        <v>107</v>
      </c>
      <c r="B59" s="39"/>
      <c r="C59" s="39"/>
      <c r="D59" s="39"/>
      <c r="E59" s="39"/>
      <c r="F59" s="39"/>
      <c r="G59" s="39"/>
      <c r="H59" s="39"/>
      <c r="I59" s="39"/>
      <c r="J59" s="39"/>
      <c r="K59" s="39"/>
    </row>
    <row r="60" spans="1:11">
      <c r="A60" s="50" t="s">
        <v>108</v>
      </c>
      <c r="B60" s="50"/>
      <c r="C60" s="50"/>
      <c r="D60" s="50"/>
      <c r="E60" s="50"/>
      <c r="F60" s="50"/>
      <c r="G60" s="50"/>
      <c r="H60" s="50"/>
      <c r="I60" s="50"/>
      <c r="J60" s="50"/>
      <c r="K60" s="50"/>
    </row>
    <row r="61" spans="1:11" ht="17.399999999999999" customHeight="1">
      <c r="A61" s="51" t="s">
        <v>335</v>
      </c>
      <c r="B61" s="51"/>
      <c r="C61" s="51"/>
      <c r="D61" s="51"/>
      <c r="E61" s="51"/>
      <c r="F61" s="51"/>
      <c r="G61" s="51"/>
      <c r="H61" s="51"/>
      <c r="I61" s="51"/>
      <c r="J61" s="51"/>
      <c r="K61" s="51"/>
    </row>
    <row r="62" spans="1:11" ht="28.2" customHeight="1">
      <c r="A62" s="11" t="s">
        <v>309</v>
      </c>
      <c r="B62" s="11" t="s">
        <v>310</v>
      </c>
      <c r="C62" s="45" t="s">
        <v>336</v>
      </c>
      <c r="D62" s="45"/>
      <c r="E62" s="45"/>
      <c r="F62" s="45" t="s">
        <v>337</v>
      </c>
      <c r="G62" s="45"/>
      <c r="H62" s="45"/>
      <c r="I62" s="45" t="s">
        <v>109</v>
      </c>
      <c r="J62" s="45"/>
      <c r="K62" s="45"/>
    </row>
    <row r="63" spans="1:11" s="40" customFormat="1" ht="20.399999999999999" customHeight="1">
      <c r="A63" s="11"/>
      <c r="B63" s="11"/>
      <c r="C63" s="5" t="s">
        <v>76</v>
      </c>
      <c r="D63" s="5" t="s">
        <v>77</v>
      </c>
      <c r="E63" s="5" t="s">
        <v>78</v>
      </c>
      <c r="F63" s="5" t="s">
        <v>76</v>
      </c>
      <c r="G63" s="5" t="s">
        <v>77</v>
      </c>
      <c r="H63" s="5" t="s">
        <v>78</v>
      </c>
      <c r="I63" s="5" t="s">
        <v>76</v>
      </c>
      <c r="J63" s="5" t="s">
        <v>77</v>
      </c>
      <c r="K63" s="5" t="s">
        <v>78</v>
      </c>
    </row>
    <row r="64" spans="1:11">
      <c r="A64" s="7"/>
      <c r="B64" s="7" t="s">
        <v>128</v>
      </c>
      <c r="C64" s="5">
        <v>903.30200000000002</v>
      </c>
      <c r="D64" s="5">
        <v>40.200000000000003</v>
      </c>
      <c r="E64" s="46">
        <f>C64+D64</f>
        <v>943.50200000000007</v>
      </c>
      <c r="F64" s="5">
        <v>1054.489</v>
      </c>
      <c r="G64" s="5"/>
      <c r="H64" s="46">
        <f>F64+G64</f>
        <v>1054.489</v>
      </c>
      <c r="I64" s="52">
        <f>F64/C64*100-100</f>
        <v>16.737148816232008</v>
      </c>
      <c r="J64" s="52">
        <v>-3.3</v>
      </c>
      <c r="K64" s="53">
        <f>H64/E64*100-100</f>
        <v>11.763303098456589</v>
      </c>
    </row>
    <row r="65" spans="1:11" ht="28.8" customHeight="1">
      <c r="A65" s="54" t="s">
        <v>110</v>
      </c>
      <c r="B65" s="54"/>
      <c r="C65" s="54"/>
      <c r="D65" s="54"/>
      <c r="E65" s="54"/>
      <c r="F65" s="54"/>
      <c r="G65" s="54"/>
      <c r="H65" s="54"/>
      <c r="I65" s="54"/>
      <c r="J65" s="54"/>
      <c r="K65" s="54"/>
    </row>
    <row r="66" spans="1:11" ht="48.6" customHeight="1">
      <c r="A66" s="55" t="s">
        <v>143</v>
      </c>
      <c r="B66" s="55"/>
      <c r="C66" s="55"/>
      <c r="D66" s="55"/>
      <c r="E66" s="55"/>
      <c r="F66" s="55"/>
      <c r="G66" s="55"/>
      <c r="H66" s="55"/>
      <c r="I66" s="55"/>
      <c r="J66" s="55"/>
      <c r="K66" s="55"/>
    </row>
    <row r="67" spans="1:11">
      <c r="A67" s="7"/>
      <c r="B67" s="7" t="s">
        <v>311</v>
      </c>
      <c r="C67" s="7"/>
      <c r="D67" s="7"/>
      <c r="E67" s="7"/>
      <c r="F67" s="56"/>
      <c r="G67" s="56"/>
      <c r="H67" s="56"/>
      <c r="I67" s="56"/>
      <c r="J67" s="56"/>
      <c r="K67" s="56"/>
    </row>
    <row r="68" spans="1:11" ht="46.8">
      <c r="A68" s="7"/>
      <c r="B68" s="7" t="s">
        <v>136</v>
      </c>
      <c r="C68" s="5">
        <v>903.30200000000002</v>
      </c>
      <c r="D68" s="5">
        <v>40.200000000000003</v>
      </c>
      <c r="E68" s="46">
        <f>C68+D68</f>
        <v>943.50200000000007</v>
      </c>
      <c r="F68" s="5">
        <v>1054.489</v>
      </c>
      <c r="G68" s="5"/>
      <c r="H68" s="46">
        <f>F68+G68</f>
        <v>1054.489</v>
      </c>
      <c r="I68" s="52">
        <f>F68/C68*100-100</f>
        <v>16.737148816232008</v>
      </c>
      <c r="J68" s="52">
        <v>-3.3</v>
      </c>
      <c r="K68" s="53">
        <f>H68/E68*100-100</f>
        <v>11.763303098456589</v>
      </c>
    </row>
    <row r="69" spans="1:11" ht="50.4" customHeight="1">
      <c r="A69" s="57" t="s">
        <v>112</v>
      </c>
      <c r="B69" s="45"/>
      <c r="C69" s="45"/>
      <c r="D69" s="45"/>
      <c r="E69" s="45"/>
      <c r="F69" s="45"/>
      <c r="G69" s="45"/>
      <c r="H69" s="45"/>
      <c r="I69" s="45"/>
      <c r="J69" s="45"/>
      <c r="K69" s="45"/>
    </row>
    <row r="70" spans="1:11" ht="67.2" customHeight="1">
      <c r="A70" s="58" t="s">
        <v>144</v>
      </c>
      <c r="B70" s="58"/>
      <c r="C70" s="58"/>
      <c r="D70" s="58"/>
      <c r="E70" s="58"/>
      <c r="F70" s="58"/>
      <c r="G70" s="58"/>
      <c r="H70" s="58"/>
      <c r="I70" s="58"/>
      <c r="J70" s="58"/>
      <c r="K70" s="58"/>
    </row>
    <row r="71" spans="1:11" s="48" customFormat="1">
      <c r="A71" s="6" t="s">
        <v>82</v>
      </c>
      <c r="B71" s="6" t="s">
        <v>331</v>
      </c>
      <c r="C71" s="5"/>
      <c r="D71" s="5"/>
      <c r="E71" s="5"/>
      <c r="F71" s="5"/>
      <c r="G71" s="5"/>
      <c r="H71" s="5"/>
      <c r="I71" s="52"/>
      <c r="J71" s="52"/>
      <c r="K71" s="52"/>
    </row>
    <row r="72" spans="1:11">
      <c r="A72" s="7"/>
      <c r="B72" s="7" t="s">
        <v>104</v>
      </c>
      <c r="C72" s="5">
        <v>8</v>
      </c>
      <c r="D72" s="5"/>
      <c r="E72" s="46">
        <f t="shared" ref="E72:E79" si="5">C72+D72</f>
        <v>8</v>
      </c>
      <c r="F72" s="5">
        <v>7</v>
      </c>
      <c r="G72" s="5"/>
      <c r="H72" s="46">
        <f t="shared" ref="H72:H79" si="6">F72+G72</f>
        <v>7</v>
      </c>
      <c r="I72" s="52">
        <f>F72/C72*100-100</f>
        <v>-12.5</v>
      </c>
      <c r="J72" s="52"/>
      <c r="K72" s="53">
        <f t="shared" ref="K72:K79" si="7">H72/E72*100-100</f>
        <v>-12.5</v>
      </c>
    </row>
    <row r="73" spans="1:11" s="48" customFormat="1">
      <c r="A73" s="6" t="s">
        <v>83</v>
      </c>
      <c r="B73" s="6" t="s">
        <v>332</v>
      </c>
      <c r="C73" s="46"/>
      <c r="D73" s="46"/>
      <c r="E73" s="46"/>
      <c r="F73" s="46"/>
      <c r="G73" s="46"/>
      <c r="H73" s="46"/>
      <c r="I73" s="53"/>
      <c r="J73" s="53"/>
      <c r="K73" s="53"/>
    </row>
    <row r="74" spans="1:11" ht="31.2">
      <c r="A74" s="7"/>
      <c r="B74" s="7" t="s">
        <v>146</v>
      </c>
      <c r="C74" s="5">
        <v>2000</v>
      </c>
      <c r="D74" s="5"/>
      <c r="E74" s="46">
        <f t="shared" si="5"/>
        <v>2000</v>
      </c>
      <c r="F74" s="5">
        <v>2629</v>
      </c>
      <c r="G74" s="5"/>
      <c r="H74" s="46">
        <f t="shared" si="6"/>
        <v>2629</v>
      </c>
      <c r="I74" s="52">
        <f t="shared" ref="I74:I79" si="8">F74/C74*100-100</f>
        <v>31.449999999999989</v>
      </c>
      <c r="J74" s="52"/>
      <c r="K74" s="53">
        <f t="shared" si="7"/>
        <v>31.449999999999989</v>
      </c>
    </row>
    <row r="75" spans="1:11" ht="46.8">
      <c r="A75" s="7"/>
      <c r="B75" s="7" t="s">
        <v>100</v>
      </c>
      <c r="C75" s="5">
        <v>390</v>
      </c>
      <c r="D75" s="5"/>
      <c r="E75" s="46">
        <f t="shared" si="5"/>
        <v>390</v>
      </c>
      <c r="F75" s="5">
        <v>436</v>
      </c>
      <c r="G75" s="5"/>
      <c r="H75" s="46">
        <f t="shared" si="6"/>
        <v>436</v>
      </c>
      <c r="I75" s="52">
        <f t="shared" si="8"/>
        <v>11.794871794871796</v>
      </c>
      <c r="J75" s="52"/>
      <c r="K75" s="53">
        <f t="shared" si="7"/>
        <v>11.794871794871796</v>
      </c>
    </row>
    <row r="76" spans="1:11" s="48" customFormat="1">
      <c r="A76" s="6" t="s">
        <v>84</v>
      </c>
      <c r="B76" s="6" t="s">
        <v>334</v>
      </c>
      <c r="C76" s="46"/>
      <c r="D76" s="46"/>
      <c r="E76" s="46"/>
      <c r="F76" s="46"/>
      <c r="G76" s="46"/>
      <c r="H76" s="46"/>
      <c r="I76" s="53"/>
      <c r="J76" s="53"/>
      <c r="K76" s="53"/>
    </row>
    <row r="77" spans="1:11" ht="46.8">
      <c r="A77" s="7"/>
      <c r="B77" s="7" t="s">
        <v>105</v>
      </c>
      <c r="C77" s="5">
        <v>250</v>
      </c>
      <c r="D77" s="5"/>
      <c r="E77" s="46">
        <f t="shared" si="5"/>
        <v>250</v>
      </c>
      <c r="F77" s="5">
        <v>376</v>
      </c>
      <c r="G77" s="5"/>
      <c r="H77" s="46">
        <f t="shared" si="6"/>
        <v>376</v>
      </c>
      <c r="I77" s="52">
        <f t="shared" si="8"/>
        <v>50.400000000000006</v>
      </c>
      <c r="J77" s="52"/>
      <c r="K77" s="53">
        <f t="shared" si="7"/>
        <v>50.400000000000006</v>
      </c>
    </row>
    <row r="78" spans="1:11" ht="31.2">
      <c r="A78" s="7"/>
      <c r="B78" s="7" t="s">
        <v>137</v>
      </c>
      <c r="C78" s="5">
        <v>49</v>
      </c>
      <c r="D78" s="5"/>
      <c r="E78" s="46">
        <f t="shared" si="5"/>
        <v>49</v>
      </c>
      <c r="F78" s="5">
        <v>62</v>
      </c>
      <c r="G78" s="5"/>
      <c r="H78" s="46">
        <f t="shared" si="6"/>
        <v>62</v>
      </c>
      <c r="I78" s="52">
        <f t="shared" si="8"/>
        <v>26.530612244897966</v>
      </c>
      <c r="J78" s="52"/>
      <c r="K78" s="53">
        <f t="shared" si="7"/>
        <v>26.530612244897966</v>
      </c>
    </row>
    <row r="79" spans="1:11" ht="46.8">
      <c r="A79" s="7"/>
      <c r="B79" s="7" t="s">
        <v>103</v>
      </c>
      <c r="C79" s="5">
        <v>117.938</v>
      </c>
      <c r="D79" s="5"/>
      <c r="E79" s="46">
        <f t="shared" si="5"/>
        <v>117.938</v>
      </c>
      <c r="F79" s="5">
        <v>150.64099999999999</v>
      </c>
      <c r="G79" s="5"/>
      <c r="H79" s="46">
        <f t="shared" si="6"/>
        <v>150.64099999999999</v>
      </c>
      <c r="I79" s="52">
        <f t="shared" si="8"/>
        <v>27.728976241754125</v>
      </c>
      <c r="J79" s="52"/>
      <c r="K79" s="53">
        <f t="shared" si="7"/>
        <v>27.728976241754125</v>
      </c>
    </row>
    <row r="80" spans="1:11" ht="17.399999999999999" customHeight="1">
      <c r="A80" s="57" t="s">
        <v>111</v>
      </c>
      <c r="B80" s="57"/>
      <c r="C80" s="57"/>
      <c r="D80" s="57"/>
      <c r="E80" s="57"/>
      <c r="F80" s="57"/>
      <c r="G80" s="57"/>
      <c r="H80" s="57"/>
      <c r="I80" s="57"/>
      <c r="J80" s="57"/>
      <c r="K80" s="57"/>
    </row>
    <row r="81" spans="1:11" ht="22.8" customHeight="1">
      <c r="A81" s="59" t="s">
        <v>145</v>
      </c>
      <c r="B81" s="59"/>
      <c r="C81" s="59"/>
      <c r="D81" s="59"/>
      <c r="E81" s="59"/>
      <c r="F81" s="59"/>
      <c r="G81" s="59"/>
      <c r="H81" s="59"/>
      <c r="I81" s="59"/>
      <c r="J81" s="59"/>
      <c r="K81" s="59"/>
    </row>
    <row r="82" spans="1:11" ht="64.2" customHeight="1">
      <c r="A82" s="59" t="s">
        <v>147</v>
      </c>
      <c r="B82" s="59"/>
      <c r="C82" s="59"/>
      <c r="D82" s="59"/>
      <c r="E82" s="59"/>
      <c r="F82" s="59"/>
      <c r="G82" s="59"/>
      <c r="H82" s="59"/>
      <c r="I82" s="59"/>
      <c r="J82" s="59"/>
      <c r="K82" s="59"/>
    </row>
    <row r="83" spans="1:11" ht="13.8" customHeight="1">
      <c r="A83" s="57" t="s">
        <v>107</v>
      </c>
      <c r="B83" s="57"/>
      <c r="C83" s="57"/>
      <c r="D83" s="57"/>
      <c r="E83" s="57"/>
      <c r="F83" s="57"/>
      <c r="G83" s="57"/>
      <c r="H83" s="57"/>
      <c r="I83" s="57"/>
      <c r="J83" s="57"/>
      <c r="K83" s="57"/>
    </row>
    <row r="84" spans="1:11" ht="13.2" customHeight="1">
      <c r="A84" s="50" t="s">
        <v>114</v>
      </c>
      <c r="B84" s="50"/>
      <c r="C84" s="50"/>
      <c r="D84" s="50"/>
      <c r="E84" s="50"/>
      <c r="F84" s="50"/>
      <c r="G84" s="50"/>
      <c r="H84" s="50"/>
      <c r="I84" s="50"/>
      <c r="J84" s="50"/>
      <c r="K84" s="50"/>
    </row>
    <row r="86" spans="1:11" ht="15" customHeight="1">
      <c r="A86" s="51" t="s">
        <v>338</v>
      </c>
      <c r="B86" s="51"/>
      <c r="C86" s="51"/>
      <c r="D86" s="51"/>
      <c r="E86" s="51"/>
      <c r="F86" s="51"/>
      <c r="G86" s="51"/>
      <c r="H86" s="51"/>
      <c r="I86" s="51"/>
      <c r="J86" s="51"/>
      <c r="K86" s="51"/>
    </row>
    <row r="88" spans="1:11" ht="109.2">
      <c r="A88" s="7" t="s">
        <v>339</v>
      </c>
      <c r="B88" s="7" t="s">
        <v>310</v>
      </c>
      <c r="C88" s="5" t="s">
        <v>115</v>
      </c>
      <c r="D88" s="5" t="s">
        <v>116</v>
      </c>
      <c r="E88" s="5" t="s">
        <v>117</v>
      </c>
      <c r="F88" s="5" t="s">
        <v>93</v>
      </c>
      <c r="G88" s="5" t="s">
        <v>118</v>
      </c>
      <c r="H88" s="5" t="s">
        <v>119</v>
      </c>
    </row>
    <row r="89" spans="1:11">
      <c r="A89" s="7" t="s">
        <v>82</v>
      </c>
      <c r="B89" s="7" t="s">
        <v>83</v>
      </c>
      <c r="C89" s="7" t="s">
        <v>84</v>
      </c>
      <c r="D89" s="7" t="s">
        <v>85</v>
      </c>
      <c r="E89" s="7" t="s">
        <v>86</v>
      </c>
      <c r="F89" s="7" t="s">
        <v>340</v>
      </c>
      <c r="G89" s="7" t="s">
        <v>88</v>
      </c>
      <c r="H89" s="7" t="s">
        <v>341</v>
      </c>
    </row>
    <row r="90" spans="1:11">
      <c r="A90" s="7" t="s">
        <v>63</v>
      </c>
      <c r="B90" s="7" t="s">
        <v>342</v>
      </c>
      <c r="C90" s="7" t="s">
        <v>179</v>
      </c>
      <c r="D90" s="7"/>
      <c r="E90" s="7"/>
      <c r="F90" s="7"/>
      <c r="G90" s="7" t="s">
        <v>179</v>
      </c>
      <c r="H90" s="7" t="s">
        <v>179</v>
      </c>
    </row>
    <row r="91" spans="1:11">
      <c r="A91" s="7"/>
      <c r="B91" s="7" t="s">
        <v>343</v>
      </c>
      <c r="C91" s="7" t="s">
        <v>179</v>
      </c>
      <c r="D91" s="7"/>
      <c r="E91" s="7"/>
      <c r="F91" s="7"/>
      <c r="G91" s="7" t="s">
        <v>179</v>
      </c>
      <c r="H91" s="7" t="s">
        <v>179</v>
      </c>
    </row>
    <row r="92" spans="1:11" ht="46.8">
      <c r="A92" s="7"/>
      <c r="B92" s="7" t="s">
        <v>203</v>
      </c>
      <c r="C92" s="7" t="s">
        <v>179</v>
      </c>
      <c r="D92" s="7"/>
      <c r="E92" s="7"/>
      <c r="F92" s="7"/>
      <c r="G92" s="7" t="s">
        <v>179</v>
      </c>
      <c r="H92" s="7" t="s">
        <v>179</v>
      </c>
    </row>
    <row r="93" spans="1:11">
      <c r="A93" s="7"/>
      <c r="B93" s="7" t="s">
        <v>344</v>
      </c>
      <c r="C93" s="7" t="s">
        <v>179</v>
      </c>
      <c r="D93" s="7"/>
      <c r="E93" s="7"/>
      <c r="F93" s="7"/>
      <c r="G93" s="7" t="s">
        <v>179</v>
      </c>
      <c r="H93" s="7" t="s">
        <v>179</v>
      </c>
    </row>
    <row r="94" spans="1:11">
      <c r="A94" s="7"/>
      <c r="B94" s="7" t="s">
        <v>345</v>
      </c>
      <c r="C94" s="7" t="s">
        <v>179</v>
      </c>
      <c r="D94" s="7"/>
      <c r="E94" s="7"/>
      <c r="F94" s="7"/>
      <c r="G94" s="7" t="s">
        <v>179</v>
      </c>
      <c r="H94" s="7" t="s">
        <v>179</v>
      </c>
    </row>
    <row r="95" spans="1:11">
      <c r="A95" s="11" t="s">
        <v>159</v>
      </c>
      <c r="B95" s="11"/>
      <c r="C95" s="11"/>
      <c r="D95" s="11"/>
      <c r="E95" s="11"/>
      <c r="F95" s="11"/>
      <c r="G95" s="11"/>
      <c r="H95" s="11"/>
    </row>
    <row r="96" spans="1:11" ht="31.2">
      <c r="A96" s="7" t="s">
        <v>83</v>
      </c>
      <c r="B96" s="7" t="s">
        <v>346</v>
      </c>
      <c r="C96" s="7" t="s">
        <v>179</v>
      </c>
      <c r="D96" s="7"/>
      <c r="E96" s="7"/>
      <c r="F96" s="7"/>
      <c r="G96" s="7" t="s">
        <v>179</v>
      </c>
      <c r="H96" s="7" t="s">
        <v>179</v>
      </c>
    </row>
    <row r="97" spans="1:11">
      <c r="A97" s="11" t="s">
        <v>347</v>
      </c>
      <c r="B97" s="11"/>
      <c r="C97" s="11"/>
      <c r="D97" s="11"/>
      <c r="E97" s="11"/>
      <c r="F97" s="11"/>
      <c r="G97" s="11"/>
      <c r="H97" s="11"/>
    </row>
    <row r="98" spans="1:11">
      <c r="A98" s="11" t="s">
        <v>348</v>
      </c>
      <c r="B98" s="11"/>
      <c r="C98" s="11"/>
      <c r="D98" s="11"/>
      <c r="E98" s="11"/>
      <c r="F98" s="11"/>
      <c r="G98" s="11"/>
      <c r="H98" s="11"/>
    </row>
    <row r="99" spans="1:11">
      <c r="A99" s="7" t="s">
        <v>319</v>
      </c>
      <c r="B99" s="7" t="s">
        <v>349</v>
      </c>
      <c r="C99" s="7"/>
      <c r="D99" s="7"/>
      <c r="E99" s="7"/>
      <c r="F99" s="7"/>
      <c r="G99" s="7"/>
      <c r="H99" s="7"/>
    </row>
    <row r="100" spans="1:11" ht="31.2">
      <c r="A100" s="7"/>
      <c r="B100" s="7" t="s">
        <v>350</v>
      </c>
      <c r="C100" s="7"/>
      <c r="D100" s="7"/>
      <c r="E100" s="7"/>
      <c r="F100" s="7"/>
      <c r="G100" s="7"/>
      <c r="H100" s="7"/>
    </row>
    <row r="101" spans="1:11" ht="16.2" thickBot="1">
      <c r="A101" s="60" t="s">
        <v>161</v>
      </c>
      <c r="B101" s="61"/>
      <c r="C101" s="61"/>
      <c r="D101" s="61"/>
      <c r="E101" s="61"/>
      <c r="F101" s="61"/>
      <c r="G101" s="61"/>
      <c r="H101" s="62"/>
    </row>
    <row r="102" spans="1:11" ht="31.2">
      <c r="A102" s="7"/>
      <c r="B102" s="7" t="s">
        <v>162</v>
      </c>
      <c r="C102" s="7"/>
      <c r="D102" s="7"/>
      <c r="E102" s="7"/>
      <c r="F102" s="7"/>
      <c r="G102" s="7"/>
      <c r="H102" s="7"/>
    </row>
    <row r="103" spans="1:11" ht="31.2">
      <c r="A103" s="7"/>
      <c r="B103" s="7" t="s">
        <v>351</v>
      </c>
      <c r="C103" s="7"/>
      <c r="D103" s="7"/>
      <c r="E103" s="7"/>
      <c r="F103" s="7"/>
      <c r="G103" s="7"/>
      <c r="H103" s="7"/>
    </row>
    <row r="104" spans="1:11" ht="31.2">
      <c r="A104" s="7" t="s">
        <v>320</v>
      </c>
      <c r="B104" s="7" t="s">
        <v>352</v>
      </c>
      <c r="C104" s="7" t="s">
        <v>179</v>
      </c>
      <c r="D104" s="7"/>
      <c r="E104" s="7"/>
      <c r="F104" s="7"/>
      <c r="G104" s="7" t="s">
        <v>179</v>
      </c>
      <c r="H104" s="7" t="s">
        <v>179</v>
      </c>
    </row>
    <row r="105" spans="1:11" ht="22.8" customHeight="1">
      <c r="A105" s="63" t="s">
        <v>360</v>
      </c>
      <c r="B105" s="63"/>
      <c r="C105" s="63"/>
      <c r="D105" s="63"/>
      <c r="E105" s="63"/>
      <c r="F105" s="63"/>
      <c r="G105" s="63"/>
      <c r="H105" s="63"/>
      <c r="I105" s="63"/>
      <c r="J105" s="63"/>
      <c r="K105" s="63"/>
    </row>
    <row r="106" spans="1:11" ht="25.2" customHeight="1">
      <c r="A106" s="64" t="s">
        <v>361</v>
      </c>
      <c r="B106" s="64"/>
      <c r="C106" s="64"/>
      <c r="D106" s="64"/>
      <c r="E106" s="64"/>
      <c r="F106" s="64"/>
      <c r="G106" s="64"/>
      <c r="H106" s="64"/>
      <c r="I106" s="64"/>
      <c r="J106" s="64"/>
      <c r="K106" s="64"/>
    </row>
    <row r="107" spans="1:11" ht="18" customHeight="1">
      <c r="A107" s="64" t="s">
        <v>120</v>
      </c>
      <c r="B107" s="64"/>
      <c r="C107" s="64"/>
      <c r="D107" s="64"/>
      <c r="E107" s="64"/>
      <c r="F107" s="64"/>
      <c r="G107" s="64"/>
      <c r="H107" s="64"/>
      <c r="I107" s="64"/>
      <c r="J107" s="64"/>
      <c r="K107" s="64"/>
    </row>
    <row r="108" spans="1:11" ht="32.4" customHeight="1">
      <c r="A108" s="65" t="s">
        <v>362</v>
      </c>
      <c r="B108" s="65"/>
      <c r="C108" s="65"/>
      <c r="D108" s="65"/>
      <c r="E108" s="65"/>
      <c r="F108" s="65"/>
      <c r="G108" s="65"/>
      <c r="H108" s="65"/>
      <c r="I108" s="65"/>
      <c r="J108" s="65"/>
      <c r="K108" s="65"/>
    </row>
    <row r="109" spans="1:11" ht="19.2" customHeight="1">
      <c r="A109" s="64" t="s">
        <v>363</v>
      </c>
      <c r="B109" s="64"/>
      <c r="C109" s="64"/>
      <c r="D109" s="64"/>
      <c r="E109" s="64"/>
      <c r="F109" s="64"/>
      <c r="G109" s="64"/>
      <c r="H109" s="64"/>
      <c r="I109" s="64"/>
      <c r="J109" s="64"/>
      <c r="K109" s="64"/>
    </row>
    <row r="110" spans="1:11" ht="31.8" customHeight="1">
      <c r="A110" s="64" t="s">
        <v>364</v>
      </c>
      <c r="B110" s="64"/>
      <c r="C110" s="64"/>
      <c r="D110" s="64"/>
      <c r="E110" s="64"/>
      <c r="F110" s="64"/>
      <c r="G110" s="64"/>
      <c r="H110" s="64"/>
      <c r="I110" s="64"/>
      <c r="J110" s="64"/>
      <c r="K110" s="64"/>
    </row>
    <row r="111" spans="1:11" ht="21" customHeight="1">
      <c r="A111" s="64" t="s">
        <v>365</v>
      </c>
      <c r="B111" s="64"/>
      <c r="C111" s="64"/>
      <c r="D111" s="64"/>
      <c r="E111" s="64"/>
      <c r="F111" s="64"/>
      <c r="G111" s="64"/>
      <c r="H111" s="64"/>
      <c r="I111" s="64"/>
      <c r="J111" s="64"/>
      <c r="K111" s="64"/>
    </row>
    <row r="114" spans="2:7">
      <c r="B114" s="66" t="s">
        <v>353</v>
      </c>
      <c r="C114" s="66"/>
      <c r="E114" s="66" t="s">
        <v>354</v>
      </c>
      <c r="F114" s="66"/>
      <c r="G114" s="66"/>
    </row>
  </sheetData>
  <mergeCells count="71">
    <mergeCell ref="B114:C114"/>
    <mergeCell ref="I45:K45"/>
    <mergeCell ref="A47:K47"/>
    <mergeCell ref="C48:E48"/>
    <mergeCell ref="F48:H48"/>
    <mergeCell ref="I48:K48"/>
    <mergeCell ref="A58:K58"/>
    <mergeCell ref="A57:K57"/>
    <mergeCell ref="C52:E52"/>
    <mergeCell ref="F52:H52"/>
    <mergeCell ref="I52:K52"/>
    <mergeCell ref="A56:K56"/>
    <mergeCell ref="A60:K60"/>
    <mergeCell ref="A62:A63"/>
    <mergeCell ref="B62:B63"/>
    <mergeCell ref="C62:E62"/>
    <mergeCell ref="A13:A14"/>
    <mergeCell ref="B13:B14"/>
    <mergeCell ref="C13:E13"/>
    <mergeCell ref="F13:H13"/>
    <mergeCell ref="I13:K13"/>
    <mergeCell ref="A28:E28"/>
    <mergeCell ref="A35:E35"/>
    <mergeCell ref="A43:A44"/>
    <mergeCell ref="B43:B44"/>
    <mergeCell ref="C43:E43"/>
    <mergeCell ref="A41:K41"/>
    <mergeCell ref="F43:H43"/>
    <mergeCell ref="I43:K43"/>
    <mergeCell ref="C45:E45"/>
    <mergeCell ref="F45:H45"/>
    <mergeCell ref="A51:K51"/>
    <mergeCell ref="A61:K61"/>
    <mergeCell ref="A107:K107"/>
    <mergeCell ref="A106:K106"/>
    <mergeCell ref="A95:H95"/>
    <mergeCell ref="A97:H97"/>
    <mergeCell ref="A98:H98"/>
    <mergeCell ref="A101:H101"/>
    <mergeCell ref="A108:K108"/>
    <mergeCell ref="A109:K109"/>
    <mergeCell ref="A110:K110"/>
    <mergeCell ref="A86:K86"/>
    <mergeCell ref="F62:H62"/>
    <mergeCell ref="I62:K62"/>
    <mergeCell ref="A69:K69"/>
    <mergeCell ref="A65:K65"/>
    <mergeCell ref="A66:K66"/>
    <mergeCell ref="A70:K70"/>
    <mergeCell ref="A80:K80"/>
    <mergeCell ref="A82:K82"/>
    <mergeCell ref="A81:K81"/>
    <mergeCell ref="A83:K83"/>
    <mergeCell ref="A84:K84"/>
    <mergeCell ref="A105:K105"/>
    <mergeCell ref="E114:G114"/>
    <mergeCell ref="H1:K1"/>
    <mergeCell ref="H2:K2"/>
    <mergeCell ref="A3:K3"/>
    <mergeCell ref="D4:K4"/>
    <mergeCell ref="D5:K5"/>
    <mergeCell ref="D6:K6"/>
    <mergeCell ref="D7:K7"/>
    <mergeCell ref="D8:K8"/>
    <mergeCell ref="C10:K10"/>
    <mergeCell ref="B11:K11"/>
    <mergeCell ref="A59:K59"/>
    <mergeCell ref="A12:K12"/>
    <mergeCell ref="A17:K17"/>
    <mergeCell ref="A21:K21"/>
    <mergeCell ref="A111:K111"/>
  </mergeCells>
  <pageMargins left="0.70866141732283472" right="0.70866141732283472" top="0.74803149606299213" bottom="0.74803149606299213" header="0.31496062992125984" footer="0.31496062992125984"/>
  <pageSetup paperSize="9" scale="87" orientation="landscape" verticalDpi="0" r:id="rId1"/>
</worksheet>
</file>

<file path=xl/worksheets/sheet2.xml><?xml version="1.0" encoding="utf-8"?>
<worksheet xmlns="http://schemas.openxmlformats.org/spreadsheetml/2006/main" xmlns:r="http://schemas.openxmlformats.org/officeDocument/2006/relationships">
  <dimension ref="A1:K124"/>
  <sheetViews>
    <sheetView view="pageBreakPreview" zoomScale="85" zoomScaleNormal="85" zoomScaleSheetLayoutView="85" workbookViewId="0">
      <selection sqref="A1:XFD1048576"/>
    </sheetView>
  </sheetViews>
  <sheetFormatPr defaultColWidth="34" defaultRowHeight="15.6"/>
  <cols>
    <col min="1" max="1" width="5.5546875" style="34" customWidth="1"/>
    <col min="2" max="2" width="34" style="34"/>
    <col min="3" max="3" width="10.6640625" style="34" customWidth="1"/>
    <col min="4" max="6" width="9.44140625" style="34" customWidth="1"/>
    <col min="7" max="7" width="9.21875" style="34" customWidth="1"/>
    <col min="8" max="10" width="9.44140625" style="34" customWidth="1"/>
    <col min="11" max="11" width="9.33203125" style="34" customWidth="1"/>
    <col min="12" max="16384" width="34" style="34"/>
  </cols>
  <sheetData>
    <row r="1" spans="1:11">
      <c r="H1" s="35" t="s">
        <v>60</v>
      </c>
      <c r="I1" s="35"/>
      <c r="J1" s="35"/>
      <c r="K1" s="35"/>
    </row>
    <row r="2" spans="1:11" ht="29.4" customHeight="1">
      <c r="H2" s="35" t="s">
        <v>61</v>
      </c>
      <c r="I2" s="35"/>
      <c r="J2" s="35"/>
      <c r="K2" s="35"/>
    </row>
    <row r="3" spans="1:11" ht="17.399999999999999">
      <c r="A3" s="36" t="s">
        <v>62</v>
      </c>
      <c r="B3" s="36"/>
      <c r="C3" s="36"/>
      <c r="D3" s="36"/>
      <c r="E3" s="36"/>
      <c r="F3" s="36"/>
      <c r="G3" s="36"/>
      <c r="H3" s="36"/>
      <c r="I3" s="36"/>
      <c r="J3" s="36"/>
      <c r="K3" s="36"/>
    </row>
    <row r="4" spans="1:11" ht="17.399999999999999" customHeight="1">
      <c r="A4" s="37" t="s">
        <v>63</v>
      </c>
      <c r="B4" s="67" t="s">
        <v>131</v>
      </c>
      <c r="C4" s="37"/>
      <c r="D4" s="68" t="s">
        <v>135</v>
      </c>
      <c r="E4" s="68"/>
      <c r="F4" s="68"/>
      <c r="G4" s="68"/>
      <c r="H4" s="68"/>
      <c r="I4" s="68"/>
      <c r="J4" s="68"/>
      <c r="K4" s="68"/>
    </row>
    <row r="5" spans="1:11" ht="18" customHeight="1">
      <c r="A5" s="40"/>
      <c r="B5" s="40" t="s">
        <v>64</v>
      </c>
      <c r="C5" s="40"/>
      <c r="D5" s="35" t="s">
        <v>65</v>
      </c>
      <c r="E5" s="35"/>
      <c r="F5" s="35"/>
      <c r="G5" s="35"/>
      <c r="H5" s="35"/>
      <c r="I5" s="35"/>
      <c r="J5" s="35"/>
      <c r="K5" s="35"/>
    </row>
    <row r="6" spans="1:11" ht="17.399999999999999" customHeight="1">
      <c r="A6" s="37" t="s">
        <v>66</v>
      </c>
      <c r="B6" s="67" t="s">
        <v>132</v>
      </c>
      <c r="C6" s="37"/>
      <c r="D6" s="68" t="s">
        <v>135</v>
      </c>
      <c r="E6" s="68"/>
      <c r="F6" s="68"/>
      <c r="G6" s="68"/>
      <c r="H6" s="68"/>
      <c r="I6" s="68"/>
      <c r="J6" s="68"/>
      <c r="K6" s="68"/>
    </row>
    <row r="7" spans="1:11" ht="18" customHeight="1">
      <c r="B7" s="40" t="s">
        <v>64</v>
      </c>
      <c r="D7" s="35" t="s">
        <v>67</v>
      </c>
      <c r="E7" s="35"/>
      <c r="F7" s="35"/>
      <c r="G7" s="35"/>
      <c r="H7" s="35"/>
      <c r="I7" s="35"/>
      <c r="J7" s="35"/>
      <c r="K7" s="35"/>
    </row>
    <row r="8" spans="1:11" s="37" customFormat="1" ht="36" customHeight="1">
      <c r="A8" s="37" t="s">
        <v>68</v>
      </c>
      <c r="B8" s="67" t="s">
        <v>148</v>
      </c>
      <c r="C8" s="67" t="s">
        <v>149</v>
      </c>
      <c r="D8" s="36" t="s">
        <v>121</v>
      </c>
      <c r="E8" s="36"/>
      <c r="F8" s="36"/>
      <c r="G8" s="36"/>
      <c r="H8" s="36"/>
      <c r="I8" s="36"/>
      <c r="J8" s="36"/>
      <c r="K8" s="36"/>
    </row>
    <row r="9" spans="1:11" s="40" customFormat="1" ht="31.2">
      <c r="A9" s="37"/>
      <c r="B9" s="40" t="s">
        <v>64</v>
      </c>
      <c r="C9" s="40" t="s">
        <v>70</v>
      </c>
    </row>
    <row r="10" spans="1:11" s="40" customFormat="1" ht="86.4" customHeight="1">
      <c r="A10" s="37" t="s">
        <v>71</v>
      </c>
      <c r="B10" s="69" t="s">
        <v>72</v>
      </c>
      <c r="C10" s="42" t="s">
        <v>303</v>
      </c>
      <c r="D10" s="42"/>
      <c r="E10" s="42"/>
      <c r="F10" s="42"/>
      <c r="G10" s="42"/>
      <c r="H10" s="42"/>
      <c r="I10" s="42"/>
      <c r="J10" s="42"/>
      <c r="K10" s="42"/>
    </row>
    <row r="11" spans="1:11" s="40" customFormat="1" ht="16.8" customHeight="1">
      <c r="A11" s="37" t="s">
        <v>73</v>
      </c>
      <c r="B11" s="70" t="s">
        <v>74</v>
      </c>
      <c r="C11" s="70"/>
      <c r="D11" s="70"/>
      <c r="E11" s="70"/>
      <c r="F11" s="70"/>
      <c r="G11" s="70"/>
      <c r="H11" s="70"/>
      <c r="I11" s="70"/>
      <c r="J11" s="70"/>
      <c r="K11" s="70"/>
    </row>
    <row r="12" spans="1:11" ht="18" customHeight="1">
      <c r="A12" s="44" t="s">
        <v>75</v>
      </c>
      <c r="B12" s="44"/>
      <c r="C12" s="44"/>
      <c r="D12" s="44"/>
      <c r="E12" s="44"/>
      <c r="F12" s="44"/>
      <c r="G12" s="44"/>
      <c r="H12" s="44"/>
      <c r="I12" s="44"/>
      <c r="J12" s="44"/>
      <c r="K12" s="44"/>
    </row>
    <row r="13" spans="1:11" ht="16.8" customHeight="1">
      <c r="A13" s="11" t="s">
        <v>309</v>
      </c>
      <c r="B13" s="11" t="s">
        <v>310</v>
      </c>
      <c r="C13" s="45" t="s">
        <v>91</v>
      </c>
      <c r="D13" s="45"/>
      <c r="E13" s="45"/>
      <c r="F13" s="45" t="s">
        <v>92</v>
      </c>
      <c r="G13" s="45"/>
      <c r="H13" s="45"/>
      <c r="I13" s="45" t="s">
        <v>93</v>
      </c>
      <c r="J13" s="45"/>
      <c r="K13" s="45"/>
    </row>
    <row r="14" spans="1:11" ht="46.8">
      <c r="A14" s="11"/>
      <c r="B14" s="11"/>
      <c r="C14" s="5" t="s">
        <v>76</v>
      </c>
      <c r="D14" s="5" t="s">
        <v>77</v>
      </c>
      <c r="E14" s="5" t="s">
        <v>78</v>
      </c>
      <c r="F14" s="5" t="s">
        <v>76</v>
      </c>
      <c r="G14" s="5" t="s">
        <v>79</v>
      </c>
      <c r="H14" s="5" t="s">
        <v>78</v>
      </c>
      <c r="I14" s="5" t="s">
        <v>80</v>
      </c>
      <c r="J14" s="5" t="s">
        <v>81</v>
      </c>
      <c r="K14" s="5" t="s">
        <v>78</v>
      </c>
    </row>
    <row r="15" spans="1:11" s="40" customFormat="1">
      <c r="A15" s="5"/>
      <c r="B15" s="5"/>
      <c r="C15" s="5" t="s">
        <v>82</v>
      </c>
      <c r="D15" s="5" t="s">
        <v>83</v>
      </c>
      <c r="E15" s="5" t="s">
        <v>84</v>
      </c>
      <c r="F15" s="5" t="s">
        <v>85</v>
      </c>
      <c r="G15" s="5" t="s">
        <v>86</v>
      </c>
      <c r="H15" s="5" t="s">
        <v>87</v>
      </c>
      <c r="I15" s="5" t="s">
        <v>88</v>
      </c>
      <c r="J15" s="5" t="s">
        <v>89</v>
      </c>
      <c r="K15" s="5" t="s">
        <v>90</v>
      </c>
    </row>
    <row r="16" spans="1:11" s="40" customFormat="1">
      <c r="A16" s="5" t="s">
        <v>82</v>
      </c>
      <c r="B16" s="5" t="s">
        <v>128</v>
      </c>
      <c r="C16" s="5">
        <v>44</v>
      </c>
      <c r="D16" s="5"/>
      <c r="E16" s="46">
        <f>C16+D16</f>
        <v>44</v>
      </c>
      <c r="F16" s="5">
        <v>42.4</v>
      </c>
      <c r="G16" s="5"/>
      <c r="H16" s="46">
        <f>F16+G16</f>
        <v>42.4</v>
      </c>
      <c r="I16" s="5">
        <f>C16-F16</f>
        <v>1.6000000000000014</v>
      </c>
      <c r="J16" s="5">
        <f>D16-G16</f>
        <v>0</v>
      </c>
      <c r="K16" s="46">
        <f>I16+J16</f>
        <v>1.6000000000000014</v>
      </c>
    </row>
    <row r="17" spans="1:11" ht="48.6" customHeight="1">
      <c r="A17" s="44" t="s">
        <v>366</v>
      </c>
      <c r="B17" s="44"/>
      <c r="C17" s="44"/>
      <c r="D17" s="44"/>
      <c r="E17" s="44"/>
      <c r="F17" s="44"/>
      <c r="G17" s="44"/>
      <c r="H17" s="44"/>
      <c r="I17" s="44"/>
      <c r="J17" s="44"/>
      <c r="K17" s="44"/>
    </row>
    <row r="18" spans="1:11">
      <c r="A18" s="7"/>
      <c r="B18" s="7" t="s">
        <v>311</v>
      </c>
      <c r="C18" s="7"/>
      <c r="D18" s="7"/>
      <c r="E18" s="7"/>
      <c r="F18" s="7"/>
      <c r="G18" s="7"/>
      <c r="H18" s="7"/>
      <c r="I18" s="7"/>
      <c r="J18" s="7"/>
      <c r="K18" s="7"/>
    </row>
    <row r="19" spans="1:11" ht="97.2" customHeight="1">
      <c r="A19" s="5" t="s">
        <v>63</v>
      </c>
      <c r="B19" s="7" t="s">
        <v>152</v>
      </c>
      <c r="C19" s="71">
        <v>15</v>
      </c>
      <c r="D19" s="71"/>
      <c r="E19" s="72">
        <f t="shared" ref="E19" si="0">C19+D19</f>
        <v>15</v>
      </c>
      <c r="F19" s="71">
        <v>15</v>
      </c>
      <c r="G19" s="71"/>
      <c r="H19" s="72">
        <f t="shared" ref="H19" si="1">F19+G19</f>
        <v>15</v>
      </c>
      <c r="I19" s="71">
        <f t="shared" ref="I19:J21" si="2">C19-F19</f>
        <v>0</v>
      </c>
      <c r="J19" s="71">
        <f t="shared" si="2"/>
        <v>0</v>
      </c>
      <c r="K19" s="72">
        <f t="shared" ref="K19" si="3">I19+J19</f>
        <v>0</v>
      </c>
    </row>
    <row r="20" spans="1:11" ht="38.4" customHeight="1">
      <c r="A20" s="5" t="s">
        <v>66</v>
      </c>
      <c r="B20" s="7" t="s">
        <v>150</v>
      </c>
      <c r="C20" s="71">
        <v>25</v>
      </c>
      <c r="D20" s="71"/>
      <c r="E20" s="72">
        <f t="shared" ref="E20:E21" si="4">C20+D20</f>
        <v>25</v>
      </c>
      <c r="F20" s="71">
        <v>25</v>
      </c>
      <c r="G20" s="71"/>
      <c r="H20" s="72">
        <f t="shared" ref="H20:H21" si="5">F20+G20</f>
        <v>25</v>
      </c>
      <c r="I20" s="71">
        <f t="shared" si="2"/>
        <v>0</v>
      </c>
      <c r="J20" s="71">
        <f t="shared" si="2"/>
        <v>0</v>
      </c>
      <c r="K20" s="72">
        <f t="shared" ref="K20:K21" si="6">I20+J20</f>
        <v>0</v>
      </c>
    </row>
    <row r="21" spans="1:11" ht="132" customHeight="1">
      <c r="A21" s="5" t="s">
        <v>68</v>
      </c>
      <c r="B21" s="7" t="s">
        <v>356</v>
      </c>
      <c r="C21" s="71">
        <v>4</v>
      </c>
      <c r="D21" s="71"/>
      <c r="E21" s="72">
        <f t="shared" si="4"/>
        <v>4</v>
      </c>
      <c r="F21" s="71">
        <v>2.4</v>
      </c>
      <c r="G21" s="71"/>
      <c r="H21" s="72">
        <f t="shared" si="5"/>
        <v>2.4</v>
      </c>
      <c r="I21" s="71">
        <f t="shared" si="2"/>
        <v>1.6</v>
      </c>
      <c r="J21" s="71">
        <f t="shared" si="2"/>
        <v>0</v>
      </c>
      <c r="K21" s="72">
        <f t="shared" si="6"/>
        <v>1.6</v>
      </c>
    </row>
    <row r="23" spans="1:11" ht="21.6" customHeight="1">
      <c r="A23" s="44" t="s">
        <v>94</v>
      </c>
      <c r="B23" s="44"/>
      <c r="C23" s="44"/>
      <c r="D23" s="44"/>
      <c r="E23" s="44"/>
      <c r="F23" s="44"/>
      <c r="G23" s="44"/>
      <c r="H23" s="44"/>
      <c r="I23" s="44"/>
      <c r="J23" s="44"/>
      <c r="K23" s="44"/>
    </row>
    <row r="25" spans="1:11" ht="46.8">
      <c r="A25" s="7" t="s">
        <v>309</v>
      </c>
      <c r="B25" s="7" t="s">
        <v>310</v>
      </c>
      <c r="C25" s="5" t="s">
        <v>91</v>
      </c>
      <c r="D25" s="5" t="s">
        <v>92</v>
      </c>
      <c r="E25" s="5" t="s">
        <v>93</v>
      </c>
    </row>
    <row r="26" spans="1:11">
      <c r="A26" s="7" t="s">
        <v>82</v>
      </c>
      <c r="B26" s="7" t="s">
        <v>312</v>
      </c>
      <c r="C26" s="7" t="s">
        <v>179</v>
      </c>
      <c r="D26" s="7"/>
      <c r="E26" s="7" t="s">
        <v>179</v>
      </c>
    </row>
    <row r="27" spans="1:11">
      <c r="A27" s="7"/>
      <c r="B27" s="7" t="s">
        <v>311</v>
      </c>
      <c r="C27" s="7"/>
      <c r="D27" s="7"/>
      <c r="E27" s="7"/>
    </row>
    <row r="28" spans="1:11">
      <c r="A28" s="7" t="s">
        <v>313</v>
      </c>
      <c r="B28" s="7" t="s">
        <v>314</v>
      </c>
      <c r="C28" s="7" t="s">
        <v>179</v>
      </c>
      <c r="D28" s="7"/>
      <c r="E28" s="7" t="s">
        <v>179</v>
      </c>
    </row>
    <row r="29" spans="1:11">
      <c r="A29" s="7" t="s">
        <v>315</v>
      </c>
      <c r="B29" s="7" t="s">
        <v>316</v>
      </c>
      <c r="C29" s="7" t="s">
        <v>179</v>
      </c>
      <c r="D29" s="7"/>
      <c r="E29" s="7" t="s">
        <v>179</v>
      </c>
    </row>
    <row r="30" spans="1:11">
      <c r="A30" s="11" t="s">
        <v>317</v>
      </c>
      <c r="B30" s="11"/>
      <c r="C30" s="11"/>
      <c r="D30" s="11"/>
      <c r="E30" s="11"/>
    </row>
    <row r="31" spans="1:11">
      <c r="A31" s="7" t="s">
        <v>83</v>
      </c>
      <c r="B31" s="7" t="s">
        <v>318</v>
      </c>
      <c r="C31" s="5">
        <f>SUM(C33:C36)</f>
        <v>0</v>
      </c>
      <c r="D31" s="5">
        <f t="shared" ref="D31:E31" si="7">SUM(D33:D36)</f>
        <v>0</v>
      </c>
      <c r="E31" s="5">
        <f t="shared" si="7"/>
        <v>0</v>
      </c>
    </row>
    <row r="32" spans="1:11">
      <c r="A32" s="7"/>
      <c r="B32" s="7" t="s">
        <v>311</v>
      </c>
      <c r="C32" s="5"/>
      <c r="D32" s="5"/>
      <c r="E32" s="5"/>
    </row>
    <row r="33" spans="1:11">
      <c r="A33" s="7" t="s">
        <v>319</v>
      </c>
      <c r="B33" s="7" t="s">
        <v>314</v>
      </c>
      <c r="C33" s="5"/>
      <c r="D33" s="5"/>
      <c r="E33" s="5">
        <f>C33-D33</f>
        <v>0</v>
      </c>
    </row>
    <row r="34" spans="1:11">
      <c r="A34" s="7" t="s">
        <v>320</v>
      </c>
      <c r="B34" s="7" t="s">
        <v>321</v>
      </c>
      <c r="C34" s="5"/>
      <c r="D34" s="5"/>
      <c r="E34" s="5">
        <f t="shared" ref="E34:E36" si="8">C34-D34</f>
        <v>0</v>
      </c>
    </row>
    <row r="35" spans="1:11">
      <c r="A35" s="7" t="s">
        <v>322</v>
      </c>
      <c r="B35" s="7" t="s">
        <v>323</v>
      </c>
      <c r="C35" s="5"/>
      <c r="D35" s="5"/>
      <c r="E35" s="5">
        <f t="shared" si="8"/>
        <v>0</v>
      </c>
    </row>
    <row r="36" spans="1:11">
      <c r="A36" s="7" t="s">
        <v>324</v>
      </c>
      <c r="B36" s="7" t="s">
        <v>325</v>
      </c>
      <c r="C36" s="5"/>
      <c r="D36" s="5"/>
      <c r="E36" s="5">
        <f t="shared" si="8"/>
        <v>0</v>
      </c>
    </row>
    <row r="37" spans="1:11">
      <c r="A37" s="11" t="s">
        <v>326</v>
      </c>
      <c r="B37" s="11"/>
      <c r="C37" s="11"/>
      <c r="D37" s="11"/>
      <c r="E37" s="11"/>
    </row>
    <row r="38" spans="1:11">
      <c r="A38" s="7" t="s">
        <v>84</v>
      </c>
      <c r="B38" s="7" t="s">
        <v>180</v>
      </c>
      <c r="C38" s="7" t="s">
        <v>179</v>
      </c>
      <c r="D38" s="7"/>
      <c r="E38" s="7"/>
    </row>
    <row r="39" spans="1:11">
      <c r="A39" s="7"/>
      <c r="B39" s="7" t="s">
        <v>311</v>
      </c>
      <c r="C39" s="7"/>
      <c r="D39" s="7"/>
      <c r="E39" s="7"/>
    </row>
    <row r="40" spans="1:11">
      <c r="A40" s="7" t="s">
        <v>327</v>
      </c>
      <c r="B40" s="7" t="s">
        <v>314</v>
      </c>
      <c r="C40" s="7" t="s">
        <v>179</v>
      </c>
      <c r="D40" s="7"/>
      <c r="E40" s="7"/>
    </row>
    <row r="41" spans="1:11">
      <c r="A41" s="7" t="s">
        <v>328</v>
      </c>
      <c r="B41" s="7" t="s">
        <v>325</v>
      </c>
      <c r="C41" s="7" t="s">
        <v>179</v>
      </c>
      <c r="D41" s="7"/>
      <c r="E41" s="7"/>
    </row>
    <row r="43" spans="1:11" ht="16.2" customHeight="1">
      <c r="A43" s="44" t="s">
        <v>95</v>
      </c>
      <c r="B43" s="44"/>
      <c r="C43" s="44"/>
      <c r="D43" s="44"/>
      <c r="E43" s="44"/>
      <c r="F43" s="44"/>
      <c r="G43" s="44"/>
      <c r="H43" s="44"/>
      <c r="I43" s="44"/>
      <c r="J43" s="44"/>
      <c r="K43" s="44"/>
    </row>
    <row r="45" spans="1:11">
      <c r="A45" s="11" t="s">
        <v>309</v>
      </c>
      <c r="B45" s="11" t="s">
        <v>310</v>
      </c>
      <c r="C45" s="11" t="s">
        <v>329</v>
      </c>
      <c r="D45" s="11"/>
      <c r="E45" s="11"/>
      <c r="F45" s="11" t="s">
        <v>330</v>
      </c>
      <c r="G45" s="11"/>
      <c r="H45" s="11"/>
      <c r="I45" s="11" t="s">
        <v>93</v>
      </c>
      <c r="J45" s="11"/>
      <c r="K45" s="11"/>
    </row>
    <row r="46" spans="1:11" ht="46.8">
      <c r="A46" s="11"/>
      <c r="B46" s="11"/>
      <c r="C46" s="5" t="s">
        <v>130</v>
      </c>
      <c r="D46" s="5" t="s">
        <v>123</v>
      </c>
      <c r="E46" s="5" t="s">
        <v>78</v>
      </c>
      <c r="F46" s="5" t="s">
        <v>130</v>
      </c>
      <c r="G46" s="5" t="s">
        <v>123</v>
      </c>
      <c r="H46" s="5" t="s">
        <v>78</v>
      </c>
      <c r="I46" s="5" t="s">
        <v>130</v>
      </c>
      <c r="J46" s="5" t="s">
        <v>123</v>
      </c>
      <c r="K46" s="5" t="s">
        <v>78</v>
      </c>
    </row>
    <row r="47" spans="1:11" s="48" customFormat="1">
      <c r="A47" s="6" t="s">
        <v>82</v>
      </c>
      <c r="B47" s="6" t="s">
        <v>331</v>
      </c>
      <c r="C47" s="47"/>
      <c r="D47" s="47"/>
      <c r="E47" s="47"/>
      <c r="F47" s="47"/>
      <c r="G47" s="47"/>
      <c r="H47" s="47"/>
      <c r="I47" s="47"/>
      <c r="J47" s="47"/>
      <c r="K47" s="47"/>
    </row>
    <row r="48" spans="1:11" ht="89.4" customHeight="1">
      <c r="A48" s="7"/>
      <c r="B48" s="7" t="s">
        <v>155</v>
      </c>
      <c r="C48" s="52">
        <v>15</v>
      </c>
      <c r="D48" s="52"/>
      <c r="E48" s="53">
        <f t="shared" ref="E48:E50" si="9">C48+D48</f>
        <v>15</v>
      </c>
      <c r="F48" s="52">
        <v>15</v>
      </c>
      <c r="G48" s="52"/>
      <c r="H48" s="53">
        <f t="shared" ref="H48:H50" si="10">F48+G48</f>
        <v>15</v>
      </c>
      <c r="I48" s="52">
        <f t="shared" ref="I48:J50" si="11">F48-C48</f>
        <v>0</v>
      </c>
      <c r="J48" s="52">
        <f t="shared" si="11"/>
        <v>0</v>
      </c>
      <c r="K48" s="53">
        <f t="shared" ref="K48:K50" si="12">I48+J48</f>
        <v>0</v>
      </c>
    </row>
    <row r="49" spans="1:11" ht="48" customHeight="1">
      <c r="A49" s="7"/>
      <c r="B49" s="7" t="s">
        <v>153</v>
      </c>
      <c r="C49" s="52">
        <v>25</v>
      </c>
      <c r="D49" s="52"/>
      <c r="E49" s="53">
        <f t="shared" si="9"/>
        <v>25</v>
      </c>
      <c r="F49" s="52">
        <v>25</v>
      </c>
      <c r="G49" s="52"/>
      <c r="H49" s="53">
        <f t="shared" si="10"/>
        <v>25</v>
      </c>
      <c r="I49" s="52">
        <f t="shared" si="11"/>
        <v>0</v>
      </c>
      <c r="J49" s="52">
        <f t="shared" si="11"/>
        <v>0</v>
      </c>
      <c r="K49" s="53">
        <f t="shared" si="12"/>
        <v>0</v>
      </c>
    </row>
    <row r="50" spans="1:11" ht="155.4" customHeight="1">
      <c r="A50" s="7"/>
      <c r="B50" s="7" t="s">
        <v>154</v>
      </c>
      <c r="C50" s="52">
        <v>4</v>
      </c>
      <c r="D50" s="52"/>
      <c r="E50" s="53">
        <f t="shared" si="9"/>
        <v>4</v>
      </c>
      <c r="F50" s="52">
        <v>2.4</v>
      </c>
      <c r="G50" s="52"/>
      <c r="H50" s="53">
        <f t="shared" si="10"/>
        <v>2.4</v>
      </c>
      <c r="I50" s="52">
        <f t="shared" si="11"/>
        <v>-1.6</v>
      </c>
      <c r="J50" s="52">
        <f t="shared" si="11"/>
        <v>0</v>
      </c>
      <c r="K50" s="53">
        <f t="shared" si="12"/>
        <v>-1.6</v>
      </c>
    </row>
    <row r="51" spans="1:11" ht="47.4" customHeight="1">
      <c r="A51" s="47" t="s">
        <v>367</v>
      </c>
      <c r="B51" s="47"/>
      <c r="C51" s="47"/>
      <c r="D51" s="47"/>
      <c r="E51" s="47"/>
      <c r="F51" s="47"/>
      <c r="G51" s="47"/>
      <c r="H51" s="47"/>
      <c r="I51" s="47"/>
      <c r="J51" s="47"/>
      <c r="K51" s="47"/>
    </row>
    <row r="52" spans="1:11" s="48" customFormat="1">
      <c r="A52" s="6" t="s">
        <v>83</v>
      </c>
      <c r="B52" s="6" t="s">
        <v>332</v>
      </c>
      <c r="C52" s="47"/>
      <c r="D52" s="47"/>
      <c r="E52" s="47"/>
      <c r="F52" s="47"/>
      <c r="G52" s="47"/>
      <c r="H52" s="47"/>
      <c r="I52" s="47"/>
      <c r="J52" s="47"/>
      <c r="K52" s="47"/>
    </row>
    <row r="53" spans="1:11">
      <c r="A53" s="7"/>
      <c r="B53" s="7" t="s">
        <v>124</v>
      </c>
      <c r="C53" s="5">
        <v>1</v>
      </c>
      <c r="D53" s="5"/>
      <c r="E53" s="5">
        <f>C53+D53</f>
        <v>1</v>
      </c>
      <c r="F53" s="5">
        <v>1</v>
      </c>
      <c r="G53" s="5"/>
      <c r="H53" s="5">
        <f>F53+G53</f>
        <v>1</v>
      </c>
      <c r="I53" s="5">
        <f>F53-C53</f>
        <v>0</v>
      </c>
      <c r="J53" s="5">
        <f>G53-D53</f>
        <v>0</v>
      </c>
      <c r="K53" s="5">
        <f>I53+J53</f>
        <v>0</v>
      </c>
    </row>
    <row r="54" spans="1:11">
      <c r="A54" s="7"/>
      <c r="B54" s="7" t="s">
        <v>156</v>
      </c>
      <c r="C54" s="5">
        <v>1</v>
      </c>
      <c r="D54" s="5"/>
      <c r="E54" s="5">
        <f t="shared" ref="E54:E55" si="13">C54+D54</f>
        <v>1</v>
      </c>
      <c r="F54" s="5">
        <v>1</v>
      </c>
      <c r="G54" s="5"/>
      <c r="H54" s="5">
        <f t="shared" ref="H54:H55" si="14">F54+G54</f>
        <v>1</v>
      </c>
      <c r="I54" s="5">
        <f t="shared" ref="I54:I55" si="15">F54-C54</f>
        <v>0</v>
      </c>
      <c r="J54" s="5">
        <f t="shared" ref="J54:J55" si="16">G54-D54</f>
        <v>0</v>
      </c>
      <c r="K54" s="5">
        <f t="shared" ref="K54:K55" si="17">I54+J54</f>
        <v>0</v>
      </c>
    </row>
    <row r="55" spans="1:11">
      <c r="A55" s="7"/>
      <c r="B55" s="7" t="s">
        <v>125</v>
      </c>
      <c r="C55" s="5">
        <v>1</v>
      </c>
      <c r="D55" s="5"/>
      <c r="E55" s="5">
        <f t="shared" si="13"/>
        <v>1</v>
      </c>
      <c r="F55" s="5">
        <v>1</v>
      </c>
      <c r="G55" s="5"/>
      <c r="H55" s="5">
        <f t="shared" si="14"/>
        <v>1</v>
      </c>
      <c r="I55" s="5">
        <f t="shared" si="15"/>
        <v>0</v>
      </c>
      <c r="J55" s="5">
        <f t="shared" si="16"/>
        <v>0</v>
      </c>
      <c r="K55" s="5">
        <f t="shared" si="17"/>
        <v>0</v>
      </c>
    </row>
    <row r="56" spans="1:11" ht="36" customHeight="1">
      <c r="A56" s="11" t="s">
        <v>368</v>
      </c>
      <c r="B56" s="11"/>
      <c r="C56" s="11"/>
      <c r="D56" s="11"/>
      <c r="E56" s="11"/>
      <c r="F56" s="11"/>
      <c r="G56" s="11"/>
      <c r="H56" s="11"/>
      <c r="I56" s="11"/>
      <c r="J56" s="11"/>
      <c r="K56" s="11"/>
    </row>
    <row r="57" spans="1:11" s="48" customFormat="1">
      <c r="A57" s="6" t="s">
        <v>84</v>
      </c>
      <c r="B57" s="6" t="s">
        <v>334</v>
      </c>
      <c r="C57" s="47"/>
      <c r="D57" s="47"/>
      <c r="E57" s="47"/>
      <c r="F57" s="47"/>
      <c r="G57" s="47"/>
      <c r="H57" s="47"/>
      <c r="I57" s="47"/>
      <c r="J57" s="47"/>
      <c r="K57" s="47"/>
    </row>
    <row r="58" spans="1:11" ht="31.2">
      <c r="A58" s="7"/>
      <c r="B58" s="7" t="s">
        <v>126</v>
      </c>
      <c r="C58" s="52">
        <v>15</v>
      </c>
      <c r="D58" s="52"/>
      <c r="E58" s="52">
        <f t="shared" ref="E58" si="18">C58+D58</f>
        <v>15</v>
      </c>
      <c r="F58" s="52">
        <v>15</v>
      </c>
      <c r="G58" s="52"/>
      <c r="H58" s="52">
        <f t="shared" ref="H58" si="19">F58+G58</f>
        <v>15</v>
      </c>
      <c r="I58" s="52">
        <f t="shared" ref="I58:J58" si="20">F58-C58</f>
        <v>0</v>
      </c>
      <c r="J58" s="52">
        <f t="shared" si="20"/>
        <v>0</v>
      </c>
      <c r="K58" s="52">
        <f t="shared" ref="K58" si="21">I58+J58</f>
        <v>0</v>
      </c>
    </row>
    <row r="59" spans="1:11" ht="30" customHeight="1">
      <c r="A59" s="7"/>
      <c r="B59" s="7" t="s">
        <v>157</v>
      </c>
      <c r="C59" s="52">
        <v>25</v>
      </c>
      <c r="D59" s="52"/>
      <c r="E59" s="52">
        <f t="shared" ref="E59:E60" si="22">C59+D59</f>
        <v>25</v>
      </c>
      <c r="F59" s="52">
        <v>25</v>
      </c>
      <c r="G59" s="52"/>
      <c r="H59" s="52">
        <f t="shared" ref="H59:H60" si="23">F59+G59</f>
        <v>25</v>
      </c>
      <c r="I59" s="52">
        <f t="shared" ref="I59:I60" si="24">F59-C59</f>
        <v>0</v>
      </c>
      <c r="J59" s="52">
        <f t="shared" ref="J59:J60" si="25">G59-D59</f>
        <v>0</v>
      </c>
      <c r="K59" s="52">
        <f t="shared" ref="K59:K60" si="26">I59+J59</f>
        <v>0</v>
      </c>
    </row>
    <row r="60" spans="1:11" ht="31.2">
      <c r="A60" s="7"/>
      <c r="B60" s="7" t="s">
        <v>127</v>
      </c>
      <c r="C60" s="52">
        <v>4</v>
      </c>
      <c r="D60" s="52"/>
      <c r="E60" s="52">
        <f t="shared" si="22"/>
        <v>4</v>
      </c>
      <c r="F60" s="52">
        <v>2.4</v>
      </c>
      <c r="G60" s="52"/>
      <c r="H60" s="52">
        <f t="shared" si="23"/>
        <v>2.4</v>
      </c>
      <c r="I60" s="52">
        <f t="shared" si="24"/>
        <v>-1.6</v>
      </c>
      <c r="J60" s="52">
        <f t="shared" si="25"/>
        <v>0</v>
      </c>
      <c r="K60" s="52">
        <f t="shared" si="26"/>
        <v>-1.6</v>
      </c>
    </row>
    <row r="61" spans="1:11" ht="53.4" customHeight="1">
      <c r="A61" s="11" t="s">
        <v>369</v>
      </c>
      <c r="B61" s="11"/>
      <c r="C61" s="11"/>
      <c r="D61" s="11"/>
      <c r="E61" s="11"/>
      <c r="F61" s="11"/>
      <c r="G61" s="11"/>
      <c r="H61" s="11"/>
      <c r="I61" s="11"/>
      <c r="J61" s="11"/>
      <c r="K61" s="11"/>
    </row>
    <row r="62" spans="1:11" ht="33" customHeight="1">
      <c r="A62" s="49" t="s">
        <v>106</v>
      </c>
      <c r="B62" s="49"/>
      <c r="C62" s="49"/>
      <c r="D62" s="49"/>
      <c r="E62" s="49"/>
      <c r="F62" s="49"/>
      <c r="G62" s="49"/>
      <c r="H62" s="49"/>
      <c r="I62" s="49"/>
      <c r="J62" s="49"/>
      <c r="K62" s="49"/>
    </row>
    <row r="63" spans="1:11" ht="19.8" customHeight="1">
      <c r="A63" s="50" t="s">
        <v>158</v>
      </c>
      <c r="B63" s="50"/>
      <c r="C63" s="50"/>
      <c r="D63" s="50"/>
      <c r="E63" s="50"/>
      <c r="F63" s="50"/>
      <c r="G63" s="50"/>
      <c r="H63" s="50"/>
      <c r="I63" s="50"/>
      <c r="J63" s="50"/>
      <c r="K63" s="50"/>
    </row>
    <row r="64" spans="1:11" ht="13.2" customHeight="1">
      <c r="A64" s="39" t="s">
        <v>107</v>
      </c>
      <c r="B64" s="39"/>
      <c r="C64" s="39"/>
      <c r="D64" s="39"/>
      <c r="E64" s="39"/>
      <c r="F64" s="39"/>
      <c r="G64" s="39"/>
      <c r="H64" s="39"/>
      <c r="I64" s="39"/>
      <c r="J64" s="39"/>
      <c r="K64" s="39"/>
    </row>
    <row r="65" spans="1:11">
      <c r="A65" s="50" t="s">
        <v>108</v>
      </c>
      <c r="B65" s="50"/>
      <c r="C65" s="50"/>
      <c r="D65" s="50"/>
      <c r="E65" s="50"/>
      <c r="F65" s="50"/>
      <c r="G65" s="50"/>
      <c r="H65" s="50"/>
      <c r="I65" s="50"/>
      <c r="J65" s="50"/>
      <c r="K65" s="50"/>
    </row>
    <row r="66" spans="1:11" ht="17.399999999999999" customHeight="1">
      <c r="A66" s="51" t="s">
        <v>335</v>
      </c>
      <c r="B66" s="51"/>
      <c r="C66" s="51"/>
      <c r="D66" s="51"/>
      <c r="E66" s="51"/>
      <c r="F66" s="51"/>
      <c r="G66" s="51"/>
      <c r="H66" s="51"/>
      <c r="I66" s="51"/>
      <c r="J66" s="51"/>
      <c r="K66" s="51"/>
    </row>
    <row r="67" spans="1:11" ht="28.2" customHeight="1">
      <c r="A67" s="11" t="s">
        <v>309</v>
      </c>
      <c r="B67" s="11" t="s">
        <v>310</v>
      </c>
      <c r="C67" s="45" t="s">
        <v>336</v>
      </c>
      <c r="D67" s="45"/>
      <c r="E67" s="45"/>
      <c r="F67" s="45" t="s">
        <v>337</v>
      </c>
      <c r="G67" s="45"/>
      <c r="H67" s="45"/>
      <c r="I67" s="45" t="s">
        <v>109</v>
      </c>
      <c r="J67" s="45"/>
      <c r="K67" s="45"/>
    </row>
    <row r="68" spans="1:11" s="40" customFormat="1" ht="20.399999999999999" customHeight="1">
      <c r="A68" s="11"/>
      <c r="B68" s="11"/>
      <c r="C68" s="5" t="s">
        <v>76</v>
      </c>
      <c r="D68" s="5" t="s">
        <v>77</v>
      </c>
      <c r="E68" s="5" t="s">
        <v>78</v>
      </c>
      <c r="F68" s="5" t="s">
        <v>76</v>
      </c>
      <c r="G68" s="5" t="s">
        <v>77</v>
      </c>
      <c r="H68" s="5" t="s">
        <v>78</v>
      </c>
      <c r="I68" s="5" t="s">
        <v>76</v>
      </c>
      <c r="J68" s="5" t="s">
        <v>77</v>
      </c>
      <c r="K68" s="5" t="s">
        <v>78</v>
      </c>
    </row>
    <row r="69" spans="1:11">
      <c r="A69" s="7"/>
      <c r="B69" s="7" t="s">
        <v>128</v>
      </c>
      <c r="C69" s="5"/>
      <c r="D69" s="5"/>
      <c r="E69" s="5">
        <f>C69+D69</f>
        <v>0</v>
      </c>
      <c r="F69" s="5">
        <f>F16</f>
        <v>42.4</v>
      </c>
      <c r="G69" s="5">
        <f>G16</f>
        <v>0</v>
      </c>
      <c r="H69" s="46">
        <f>F69+G69</f>
        <v>42.4</v>
      </c>
      <c r="I69" s="52"/>
      <c r="J69" s="52"/>
      <c r="K69" s="52"/>
    </row>
    <row r="70" spans="1:11" ht="28.8" customHeight="1">
      <c r="A70" s="54" t="s">
        <v>110</v>
      </c>
      <c r="B70" s="54"/>
      <c r="C70" s="54"/>
      <c r="D70" s="54"/>
      <c r="E70" s="54"/>
      <c r="F70" s="54"/>
      <c r="G70" s="54"/>
      <c r="H70" s="54"/>
      <c r="I70" s="54"/>
      <c r="J70" s="54"/>
      <c r="K70" s="54"/>
    </row>
    <row r="71" spans="1:11" ht="21" customHeight="1">
      <c r="A71" s="55" t="s">
        <v>198</v>
      </c>
      <c r="B71" s="55"/>
      <c r="C71" s="55"/>
      <c r="D71" s="55"/>
      <c r="E71" s="55"/>
      <c r="F71" s="55"/>
      <c r="G71" s="55"/>
      <c r="H71" s="55"/>
      <c r="I71" s="55"/>
      <c r="J71" s="55"/>
      <c r="K71" s="55"/>
    </row>
    <row r="72" spans="1:11">
      <c r="A72" s="7"/>
      <c r="B72" s="7" t="s">
        <v>311</v>
      </c>
      <c r="C72" s="7"/>
      <c r="D72" s="7"/>
      <c r="E72" s="7"/>
      <c r="F72" s="56"/>
      <c r="G72" s="56"/>
      <c r="H72" s="56"/>
      <c r="I72" s="56"/>
      <c r="J72" s="56"/>
      <c r="K72" s="56"/>
    </row>
    <row r="73" spans="1:11" ht="93.6" customHeight="1">
      <c r="A73" s="7"/>
      <c r="B73" s="7" t="s">
        <v>152</v>
      </c>
      <c r="C73" s="73"/>
      <c r="D73" s="73"/>
      <c r="E73" s="74">
        <f t="shared" ref="E73:E75" si="27">C73+D73</f>
        <v>0</v>
      </c>
      <c r="F73" s="52">
        <v>15</v>
      </c>
      <c r="G73" s="52"/>
      <c r="H73" s="75">
        <f t="shared" ref="H73:H75" si="28">F73+G73</f>
        <v>15</v>
      </c>
      <c r="I73" s="74"/>
      <c r="J73" s="74"/>
      <c r="K73" s="74"/>
    </row>
    <row r="74" spans="1:11" ht="31.2">
      <c r="A74" s="7"/>
      <c r="B74" s="7" t="s">
        <v>150</v>
      </c>
      <c r="C74" s="73"/>
      <c r="D74" s="73"/>
      <c r="E74" s="74">
        <f t="shared" si="27"/>
        <v>0</v>
      </c>
      <c r="F74" s="52">
        <v>25</v>
      </c>
      <c r="G74" s="52"/>
      <c r="H74" s="75">
        <f t="shared" si="28"/>
        <v>25</v>
      </c>
      <c r="I74" s="74"/>
      <c r="J74" s="74"/>
      <c r="K74" s="74"/>
    </row>
    <row r="75" spans="1:11" ht="109.8" customHeight="1">
      <c r="A75" s="7"/>
      <c r="B75" s="7" t="s">
        <v>151</v>
      </c>
      <c r="C75" s="73"/>
      <c r="D75" s="73"/>
      <c r="E75" s="74">
        <f t="shared" si="27"/>
        <v>0</v>
      </c>
      <c r="F75" s="52">
        <v>2.4</v>
      </c>
      <c r="G75" s="52"/>
      <c r="H75" s="75">
        <f t="shared" si="28"/>
        <v>2.4</v>
      </c>
      <c r="I75" s="74"/>
      <c r="J75" s="74"/>
      <c r="K75" s="74"/>
    </row>
    <row r="76" spans="1:11" ht="30.6" customHeight="1">
      <c r="A76" s="57" t="s">
        <v>112</v>
      </c>
      <c r="B76" s="45"/>
      <c r="C76" s="45"/>
      <c r="D76" s="45"/>
      <c r="E76" s="45"/>
      <c r="F76" s="45"/>
      <c r="G76" s="45"/>
      <c r="H76" s="45"/>
      <c r="I76" s="45"/>
      <c r="J76" s="45"/>
      <c r="K76" s="45"/>
    </row>
    <row r="77" spans="1:11" ht="30" customHeight="1">
      <c r="A77" s="59"/>
      <c r="B77" s="59"/>
      <c r="C77" s="59"/>
      <c r="D77" s="59"/>
      <c r="E77" s="59"/>
      <c r="F77" s="59"/>
      <c r="G77" s="59"/>
      <c r="H77" s="59"/>
      <c r="I77" s="59"/>
      <c r="J77" s="59"/>
      <c r="K77" s="59"/>
    </row>
    <row r="78" spans="1:11" s="48" customFormat="1">
      <c r="A78" s="6" t="s">
        <v>82</v>
      </c>
      <c r="B78" s="6" t="s">
        <v>331</v>
      </c>
      <c r="C78" s="5"/>
      <c r="D78" s="5"/>
      <c r="E78" s="5"/>
      <c r="F78" s="5"/>
      <c r="G78" s="5"/>
      <c r="H78" s="5"/>
      <c r="I78" s="52"/>
      <c r="J78" s="52"/>
      <c r="K78" s="52"/>
    </row>
    <row r="79" spans="1:11" ht="84" customHeight="1">
      <c r="A79" s="7"/>
      <c r="B79" s="7" t="s">
        <v>155</v>
      </c>
      <c r="C79" s="5"/>
      <c r="D79" s="5"/>
      <c r="E79" s="5">
        <f t="shared" ref="E79:E80" si="29">C79+D79</f>
        <v>0</v>
      </c>
      <c r="F79" s="5">
        <v>15</v>
      </c>
      <c r="G79" s="5"/>
      <c r="H79" s="46">
        <f t="shared" ref="H79:H80" si="30">F79+G79</f>
        <v>15</v>
      </c>
      <c r="I79" s="52"/>
      <c r="J79" s="52"/>
      <c r="K79" s="52"/>
    </row>
    <row r="80" spans="1:11" ht="46.2" customHeight="1">
      <c r="A80" s="7"/>
      <c r="B80" s="7" t="s">
        <v>153</v>
      </c>
      <c r="C80" s="5"/>
      <c r="D80" s="5"/>
      <c r="E80" s="5">
        <f t="shared" si="29"/>
        <v>0</v>
      </c>
      <c r="F80" s="5">
        <v>25</v>
      </c>
      <c r="G80" s="5"/>
      <c r="H80" s="46">
        <f t="shared" si="30"/>
        <v>25</v>
      </c>
      <c r="I80" s="52"/>
      <c r="J80" s="52"/>
      <c r="K80" s="52"/>
    </row>
    <row r="81" spans="1:11" ht="113.4" customHeight="1">
      <c r="A81" s="7"/>
      <c r="B81" s="7" t="s">
        <v>154</v>
      </c>
      <c r="C81" s="5"/>
      <c r="D81" s="5"/>
      <c r="E81" s="5">
        <f t="shared" ref="E81" si="31">C81+D81</f>
        <v>0</v>
      </c>
      <c r="F81" s="5">
        <v>2.4</v>
      </c>
      <c r="G81" s="5"/>
      <c r="H81" s="46">
        <f t="shared" ref="H81" si="32">F81+G81</f>
        <v>2.4</v>
      </c>
      <c r="I81" s="52"/>
      <c r="J81" s="52"/>
      <c r="K81" s="52"/>
    </row>
    <row r="82" spans="1:11" s="48" customFormat="1">
      <c r="A82" s="6" t="s">
        <v>83</v>
      </c>
      <c r="B82" s="6" t="s">
        <v>332</v>
      </c>
      <c r="C82" s="46"/>
      <c r="D82" s="46"/>
      <c r="E82" s="46"/>
      <c r="F82" s="46"/>
      <c r="G82" s="46"/>
      <c r="H82" s="46"/>
      <c r="I82" s="53"/>
      <c r="J82" s="52"/>
      <c r="K82" s="53"/>
    </row>
    <row r="83" spans="1:11">
      <c r="A83" s="7"/>
      <c r="B83" s="7" t="s">
        <v>124</v>
      </c>
      <c r="C83" s="5"/>
      <c r="D83" s="5"/>
      <c r="E83" s="5">
        <f>C83+D83</f>
        <v>0</v>
      </c>
      <c r="F83" s="5">
        <v>1</v>
      </c>
      <c r="G83" s="5"/>
      <c r="H83" s="46">
        <f t="shared" ref="H83:H85" si="33">F83+G83</f>
        <v>1</v>
      </c>
      <c r="I83" s="52"/>
      <c r="J83" s="52"/>
      <c r="K83" s="52"/>
    </row>
    <row r="84" spans="1:11">
      <c r="A84" s="7"/>
      <c r="B84" s="7" t="s">
        <v>156</v>
      </c>
      <c r="C84" s="5"/>
      <c r="D84" s="5"/>
      <c r="E84" s="5">
        <f t="shared" ref="E84:E85" si="34">C84+D84</f>
        <v>0</v>
      </c>
      <c r="F84" s="5">
        <v>1</v>
      </c>
      <c r="G84" s="5"/>
      <c r="H84" s="46">
        <f t="shared" si="33"/>
        <v>1</v>
      </c>
      <c r="I84" s="52"/>
      <c r="J84" s="52"/>
      <c r="K84" s="52"/>
    </row>
    <row r="85" spans="1:11">
      <c r="A85" s="7"/>
      <c r="B85" s="7" t="s">
        <v>125</v>
      </c>
      <c r="C85" s="5"/>
      <c r="D85" s="5"/>
      <c r="E85" s="5">
        <f t="shared" si="34"/>
        <v>0</v>
      </c>
      <c r="F85" s="5">
        <v>1</v>
      </c>
      <c r="G85" s="5"/>
      <c r="H85" s="46">
        <f t="shared" si="33"/>
        <v>1</v>
      </c>
      <c r="I85" s="52"/>
      <c r="J85" s="52"/>
      <c r="K85" s="52"/>
    </row>
    <row r="86" spans="1:11" s="48" customFormat="1">
      <c r="A86" s="6" t="s">
        <v>84</v>
      </c>
      <c r="B86" s="6" t="s">
        <v>334</v>
      </c>
      <c r="C86" s="46"/>
      <c r="D86" s="46"/>
      <c r="E86" s="46"/>
      <c r="F86" s="46"/>
      <c r="G86" s="46"/>
      <c r="H86" s="46"/>
      <c r="I86" s="53"/>
      <c r="J86" s="52"/>
      <c r="K86" s="53"/>
    </row>
    <row r="87" spans="1:11" ht="31.2">
      <c r="A87" s="7"/>
      <c r="B87" s="7" t="s">
        <v>126</v>
      </c>
      <c r="C87" s="5"/>
      <c r="D87" s="5"/>
      <c r="E87" s="5">
        <f t="shared" ref="E87" si="35">C87+D87</f>
        <v>0</v>
      </c>
      <c r="F87" s="5">
        <v>15</v>
      </c>
      <c r="G87" s="5"/>
      <c r="H87" s="46">
        <f t="shared" ref="H87:H89" si="36">F87+G87</f>
        <v>15</v>
      </c>
      <c r="I87" s="52"/>
      <c r="J87" s="52"/>
      <c r="K87" s="52"/>
    </row>
    <row r="88" spans="1:11" ht="31.2">
      <c r="A88" s="7"/>
      <c r="B88" s="7" t="s">
        <v>157</v>
      </c>
      <c r="C88" s="5"/>
      <c r="D88" s="5"/>
      <c r="E88" s="5">
        <f t="shared" ref="E88:E89" si="37">C88+D88</f>
        <v>0</v>
      </c>
      <c r="F88" s="5">
        <v>25</v>
      </c>
      <c r="G88" s="5"/>
      <c r="H88" s="46">
        <f t="shared" si="36"/>
        <v>25</v>
      </c>
      <c r="I88" s="52"/>
      <c r="J88" s="52"/>
      <c r="K88" s="52"/>
    </row>
    <row r="89" spans="1:11" ht="31.2">
      <c r="A89" s="7"/>
      <c r="B89" s="7" t="s">
        <v>127</v>
      </c>
      <c r="C89" s="5"/>
      <c r="D89" s="5"/>
      <c r="E89" s="5">
        <f t="shared" si="37"/>
        <v>0</v>
      </c>
      <c r="F89" s="5">
        <v>2.4</v>
      </c>
      <c r="G89" s="5"/>
      <c r="H89" s="46">
        <f t="shared" si="36"/>
        <v>2.4</v>
      </c>
      <c r="I89" s="52"/>
      <c r="J89" s="52"/>
      <c r="K89" s="52"/>
    </row>
    <row r="90" spans="1:11" ht="24.6" customHeight="1">
      <c r="A90" s="57" t="s">
        <v>111</v>
      </c>
      <c r="B90" s="57"/>
      <c r="C90" s="57"/>
      <c r="D90" s="57"/>
      <c r="E90" s="57"/>
      <c r="F90" s="57"/>
      <c r="G90" s="57"/>
      <c r="H90" s="57"/>
      <c r="I90" s="57"/>
      <c r="J90" s="57"/>
      <c r="K90" s="57"/>
    </row>
    <row r="91" spans="1:11" ht="21" customHeight="1">
      <c r="A91" s="59"/>
      <c r="B91" s="59"/>
      <c r="C91" s="59"/>
      <c r="D91" s="59"/>
      <c r="E91" s="59"/>
      <c r="F91" s="59"/>
      <c r="G91" s="59"/>
      <c r="H91" s="59"/>
      <c r="I91" s="59"/>
      <c r="J91" s="59"/>
      <c r="K91" s="59"/>
    </row>
    <row r="92" spans="1:11" ht="13.8" customHeight="1">
      <c r="A92" s="57" t="s">
        <v>107</v>
      </c>
      <c r="B92" s="57"/>
      <c r="C92" s="57"/>
      <c r="D92" s="57"/>
      <c r="E92" s="57"/>
      <c r="F92" s="57"/>
      <c r="G92" s="57"/>
      <c r="H92" s="57"/>
      <c r="I92" s="57"/>
      <c r="J92" s="57"/>
      <c r="K92" s="57"/>
    </row>
    <row r="93" spans="1:11" ht="13.2" customHeight="1">
      <c r="A93" s="50" t="s">
        <v>114</v>
      </c>
      <c r="B93" s="50"/>
      <c r="C93" s="50"/>
      <c r="D93" s="50"/>
      <c r="E93" s="50"/>
      <c r="F93" s="50"/>
      <c r="G93" s="50"/>
      <c r="H93" s="50"/>
      <c r="I93" s="50"/>
      <c r="J93" s="50"/>
      <c r="K93" s="50"/>
    </row>
    <row r="95" spans="1:11" ht="15" customHeight="1">
      <c r="A95" s="51" t="s">
        <v>129</v>
      </c>
      <c r="B95" s="51"/>
      <c r="C95" s="51"/>
      <c r="D95" s="51"/>
      <c r="E95" s="51"/>
      <c r="F95" s="51"/>
      <c r="G95" s="51"/>
      <c r="H95" s="51"/>
      <c r="I95" s="51"/>
      <c r="J95" s="51"/>
      <c r="K95" s="51"/>
    </row>
    <row r="97" spans="1:8" ht="109.2">
      <c r="A97" s="7" t="s">
        <v>339</v>
      </c>
      <c r="B97" s="7" t="s">
        <v>310</v>
      </c>
      <c r="C97" s="5" t="s">
        <v>115</v>
      </c>
      <c r="D97" s="5" t="s">
        <v>116</v>
      </c>
      <c r="E97" s="5" t="s">
        <v>117</v>
      </c>
      <c r="F97" s="5" t="s">
        <v>93</v>
      </c>
      <c r="G97" s="5" t="s">
        <v>118</v>
      </c>
      <c r="H97" s="5" t="s">
        <v>119</v>
      </c>
    </row>
    <row r="98" spans="1:8">
      <c r="A98" s="7" t="s">
        <v>82</v>
      </c>
      <c r="B98" s="7" t="s">
        <v>83</v>
      </c>
      <c r="C98" s="7" t="s">
        <v>84</v>
      </c>
      <c r="D98" s="7" t="s">
        <v>85</v>
      </c>
      <c r="E98" s="7" t="s">
        <v>86</v>
      </c>
      <c r="F98" s="7" t="s">
        <v>340</v>
      </c>
      <c r="G98" s="7" t="s">
        <v>88</v>
      </c>
      <c r="H98" s="7" t="s">
        <v>341</v>
      </c>
    </row>
    <row r="99" spans="1:8">
      <c r="A99" s="7" t="s">
        <v>63</v>
      </c>
      <c r="B99" s="7" t="s">
        <v>342</v>
      </c>
      <c r="C99" s="7" t="s">
        <v>179</v>
      </c>
      <c r="D99" s="7"/>
      <c r="E99" s="7"/>
      <c r="F99" s="7">
        <f>E99-D99</f>
        <v>0</v>
      </c>
      <c r="G99" s="7" t="s">
        <v>179</v>
      </c>
      <c r="H99" s="7" t="s">
        <v>179</v>
      </c>
    </row>
    <row r="100" spans="1:8">
      <c r="A100" s="7"/>
      <c r="B100" s="7" t="s">
        <v>343</v>
      </c>
      <c r="C100" s="7" t="s">
        <v>179</v>
      </c>
      <c r="D100" s="7"/>
      <c r="E100" s="7"/>
      <c r="F100" s="7">
        <f t="shared" ref="F100:F101" si="38">E100-D100</f>
        <v>0</v>
      </c>
      <c r="G100" s="7" t="s">
        <v>179</v>
      </c>
      <c r="H100" s="7" t="s">
        <v>179</v>
      </c>
    </row>
    <row r="101" spans="1:8" ht="46.8">
      <c r="A101" s="7"/>
      <c r="B101" s="7" t="s">
        <v>203</v>
      </c>
      <c r="C101" s="7" t="s">
        <v>179</v>
      </c>
      <c r="D101" s="7"/>
      <c r="E101" s="7"/>
      <c r="F101" s="7">
        <f t="shared" si="38"/>
        <v>0</v>
      </c>
      <c r="G101" s="7" t="s">
        <v>179</v>
      </c>
      <c r="H101" s="7" t="s">
        <v>179</v>
      </c>
    </row>
    <row r="102" spans="1:8">
      <c r="A102" s="7"/>
      <c r="B102" s="7" t="s">
        <v>344</v>
      </c>
      <c r="C102" s="7" t="s">
        <v>179</v>
      </c>
      <c r="D102" s="7"/>
      <c r="E102" s="7"/>
      <c r="F102" s="7"/>
      <c r="G102" s="7" t="s">
        <v>179</v>
      </c>
      <c r="H102" s="7" t="s">
        <v>179</v>
      </c>
    </row>
    <row r="103" spans="1:8">
      <c r="A103" s="7"/>
      <c r="B103" s="7" t="s">
        <v>345</v>
      </c>
      <c r="C103" s="7" t="s">
        <v>179</v>
      </c>
      <c r="D103" s="7"/>
      <c r="E103" s="7"/>
      <c r="F103" s="7"/>
      <c r="G103" s="7" t="s">
        <v>179</v>
      </c>
      <c r="H103" s="7" t="s">
        <v>179</v>
      </c>
    </row>
    <row r="104" spans="1:8">
      <c r="A104" s="11" t="s">
        <v>159</v>
      </c>
      <c r="B104" s="11"/>
      <c r="C104" s="11"/>
      <c r="D104" s="11"/>
      <c r="E104" s="11"/>
      <c r="F104" s="11"/>
      <c r="G104" s="11"/>
      <c r="H104" s="11"/>
    </row>
    <row r="105" spans="1:8" ht="31.2">
      <c r="A105" s="7" t="s">
        <v>83</v>
      </c>
      <c r="B105" s="7" t="s">
        <v>346</v>
      </c>
      <c r="C105" s="7" t="s">
        <v>179</v>
      </c>
      <c r="D105" s="7"/>
      <c r="E105" s="7"/>
      <c r="F105" s="7">
        <f t="shared" ref="F105" si="39">E105-D105</f>
        <v>0</v>
      </c>
      <c r="G105" s="7" t="s">
        <v>179</v>
      </c>
      <c r="H105" s="7" t="s">
        <v>179</v>
      </c>
    </row>
    <row r="106" spans="1:8">
      <c r="A106" s="11" t="s">
        <v>160</v>
      </c>
      <c r="B106" s="11"/>
      <c r="C106" s="11"/>
      <c r="D106" s="11"/>
      <c r="E106" s="11"/>
      <c r="F106" s="11"/>
      <c r="G106" s="11"/>
      <c r="H106" s="11"/>
    </row>
    <row r="107" spans="1:8">
      <c r="A107" s="11" t="s">
        <v>348</v>
      </c>
      <c r="B107" s="11"/>
      <c r="C107" s="11"/>
      <c r="D107" s="11"/>
      <c r="E107" s="11"/>
      <c r="F107" s="11"/>
      <c r="G107" s="11"/>
      <c r="H107" s="11"/>
    </row>
    <row r="108" spans="1:8">
      <c r="A108" s="7" t="s">
        <v>319</v>
      </c>
      <c r="B108" s="7" t="s">
        <v>349</v>
      </c>
      <c r="C108" s="7"/>
      <c r="D108" s="7"/>
      <c r="E108" s="7"/>
      <c r="F108" s="7"/>
      <c r="G108" s="7"/>
      <c r="H108" s="7"/>
    </row>
    <row r="109" spans="1:8" ht="31.2">
      <c r="A109" s="7"/>
      <c r="B109" s="7" t="s">
        <v>350</v>
      </c>
      <c r="C109" s="7"/>
      <c r="D109" s="7"/>
      <c r="E109" s="7"/>
      <c r="F109" s="7">
        <f t="shared" ref="F109" si="40">E109-D109</f>
        <v>0</v>
      </c>
      <c r="G109" s="7"/>
      <c r="H109" s="7"/>
    </row>
    <row r="110" spans="1:8" ht="18" customHeight="1" thickBot="1">
      <c r="A110" s="60" t="s">
        <v>161</v>
      </c>
      <c r="B110" s="61"/>
      <c r="C110" s="61"/>
      <c r="D110" s="61"/>
      <c r="E110" s="61"/>
      <c r="F110" s="61"/>
      <c r="G110" s="61"/>
      <c r="H110" s="62"/>
    </row>
    <row r="111" spans="1:8" ht="31.2">
      <c r="A111" s="7"/>
      <c r="B111" s="7" t="s">
        <v>162</v>
      </c>
      <c r="C111" s="7"/>
      <c r="D111" s="7"/>
      <c r="E111" s="7"/>
      <c r="F111" s="7">
        <f t="shared" ref="F111" si="41">E111-D111</f>
        <v>0</v>
      </c>
      <c r="G111" s="7"/>
      <c r="H111" s="7"/>
    </row>
    <row r="112" spans="1:8" ht="31.2">
      <c r="A112" s="7"/>
      <c r="B112" s="7" t="s">
        <v>351</v>
      </c>
      <c r="C112" s="7"/>
      <c r="D112" s="7"/>
      <c r="E112" s="7"/>
      <c r="F112" s="7"/>
      <c r="G112" s="7"/>
      <c r="H112" s="7"/>
    </row>
    <row r="113" spans="1:11" ht="31.2">
      <c r="A113" s="7" t="s">
        <v>320</v>
      </c>
      <c r="B113" s="7" t="s">
        <v>352</v>
      </c>
      <c r="C113" s="7" t="s">
        <v>179</v>
      </c>
      <c r="D113" s="7"/>
      <c r="E113" s="7"/>
      <c r="F113" s="7"/>
      <c r="G113" s="7" t="s">
        <v>179</v>
      </c>
      <c r="H113" s="7" t="s">
        <v>179</v>
      </c>
    </row>
    <row r="114" spans="1:11" ht="22.8" customHeight="1">
      <c r="A114" s="63" t="s">
        <v>370</v>
      </c>
      <c r="B114" s="63"/>
      <c r="C114" s="63"/>
      <c r="D114" s="63"/>
      <c r="E114" s="63"/>
      <c r="F114" s="63"/>
      <c r="G114" s="63"/>
      <c r="H114" s="63"/>
      <c r="I114" s="63"/>
      <c r="J114" s="63"/>
      <c r="K114" s="63"/>
    </row>
    <row r="115" spans="1:11" ht="18" customHeight="1">
      <c r="A115" s="64" t="s">
        <v>163</v>
      </c>
      <c r="B115" s="64"/>
      <c r="C115" s="64"/>
      <c r="D115" s="64"/>
      <c r="E115" s="64"/>
      <c r="F115" s="64"/>
      <c r="G115" s="64"/>
      <c r="H115" s="64"/>
      <c r="I115" s="64"/>
      <c r="J115" s="64"/>
      <c r="K115" s="64"/>
    </row>
    <row r="116" spans="1:11" ht="18" customHeight="1">
      <c r="A116" s="64" t="s">
        <v>120</v>
      </c>
      <c r="B116" s="64"/>
      <c r="C116" s="64"/>
      <c r="D116" s="64"/>
      <c r="E116" s="64"/>
      <c r="F116" s="64"/>
      <c r="G116" s="64"/>
      <c r="H116" s="64"/>
      <c r="I116" s="64"/>
      <c r="J116" s="64"/>
      <c r="K116" s="64"/>
    </row>
    <row r="117" spans="1:11" ht="17.399999999999999" customHeight="1">
      <c r="A117" s="65" t="s">
        <v>371</v>
      </c>
      <c r="B117" s="65"/>
      <c r="C117" s="65"/>
      <c r="D117" s="65"/>
      <c r="E117" s="65"/>
      <c r="F117" s="65"/>
      <c r="G117" s="65"/>
      <c r="H117" s="65"/>
      <c r="I117" s="65"/>
      <c r="J117" s="65"/>
      <c r="K117" s="65"/>
    </row>
    <row r="118" spans="1:11" ht="35.4" customHeight="1">
      <c r="A118" s="64" t="s">
        <v>372</v>
      </c>
      <c r="B118" s="64"/>
      <c r="C118" s="64"/>
      <c r="D118" s="64"/>
      <c r="E118" s="64"/>
      <c r="F118" s="64"/>
      <c r="G118" s="64"/>
      <c r="H118" s="64"/>
      <c r="I118" s="64"/>
      <c r="J118" s="64"/>
      <c r="K118" s="64"/>
    </row>
    <row r="119" spans="1:11" ht="21.6" customHeight="1">
      <c r="A119" s="64" t="s">
        <v>373</v>
      </c>
      <c r="B119" s="64"/>
      <c r="C119" s="64"/>
      <c r="D119" s="64"/>
      <c r="E119" s="64"/>
      <c r="F119" s="64"/>
      <c r="G119" s="64"/>
      <c r="H119" s="64"/>
      <c r="I119" s="64"/>
      <c r="J119" s="64"/>
      <c r="K119" s="64"/>
    </row>
    <row r="120" spans="1:11" ht="27" customHeight="1">
      <c r="A120" s="64" t="s">
        <v>374</v>
      </c>
      <c r="B120" s="64"/>
      <c r="C120" s="64"/>
      <c r="D120" s="64"/>
      <c r="E120" s="64"/>
      <c r="F120" s="64"/>
      <c r="G120" s="64"/>
      <c r="H120" s="64"/>
      <c r="I120" s="64"/>
      <c r="J120" s="64"/>
      <c r="K120" s="64"/>
    </row>
    <row r="121" spans="1:11" ht="27" customHeight="1">
      <c r="A121" s="76"/>
      <c r="B121" s="76"/>
      <c r="C121" s="76"/>
      <c r="D121" s="76"/>
      <c r="E121" s="76"/>
      <c r="F121" s="76"/>
      <c r="G121" s="76"/>
      <c r="H121" s="76"/>
      <c r="I121" s="76"/>
      <c r="J121" s="76"/>
      <c r="K121" s="76"/>
    </row>
    <row r="124" spans="1:11" ht="15.6" customHeight="1">
      <c r="B124" s="66" t="s">
        <v>353</v>
      </c>
      <c r="C124" s="66"/>
      <c r="E124" s="66" t="s">
        <v>354</v>
      </c>
      <c r="F124" s="66"/>
      <c r="G124" s="66"/>
    </row>
  </sheetData>
  <mergeCells count="70">
    <mergeCell ref="A91:K91"/>
    <mergeCell ref="A118:K118"/>
    <mergeCell ref="A70:K70"/>
    <mergeCell ref="A71:K71"/>
    <mergeCell ref="A76:K76"/>
    <mergeCell ref="A77:K77"/>
    <mergeCell ref="A90:K90"/>
    <mergeCell ref="A107:H107"/>
    <mergeCell ref="A110:H110"/>
    <mergeCell ref="A92:K92"/>
    <mergeCell ref="A93:K93"/>
    <mergeCell ref="A95:K95"/>
    <mergeCell ref="A104:H104"/>
    <mergeCell ref="A106:H106"/>
    <mergeCell ref="A119:K119"/>
    <mergeCell ref="A120:K120"/>
    <mergeCell ref="E124:G124"/>
    <mergeCell ref="A114:K114"/>
    <mergeCell ref="A115:K115"/>
    <mergeCell ref="A116:K116"/>
    <mergeCell ref="A117:K117"/>
    <mergeCell ref="B124:C124"/>
    <mergeCell ref="F67:H67"/>
    <mergeCell ref="I67:K67"/>
    <mergeCell ref="A56:K56"/>
    <mergeCell ref="C57:E57"/>
    <mergeCell ref="F57:H57"/>
    <mergeCell ref="I57:K57"/>
    <mergeCell ref="A61:K61"/>
    <mergeCell ref="A62:K62"/>
    <mergeCell ref="A63:K63"/>
    <mergeCell ref="A64:K64"/>
    <mergeCell ref="A65:K65"/>
    <mergeCell ref="A66:K66"/>
    <mergeCell ref="A67:A68"/>
    <mergeCell ref="B67:B68"/>
    <mergeCell ref="C67:E67"/>
    <mergeCell ref="C47:E47"/>
    <mergeCell ref="F47:H47"/>
    <mergeCell ref="I47:K47"/>
    <mergeCell ref="A51:K51"/>
    <mergeCell ref="C52:E52"/>
    <mergeCell ref="F52:H52"/>
    <mergeCell ref="I52:K52"/>
    <mergeCell ref="A17:K17"/>
    <mergeCell ref="A23:K23"/>
    <mergeCell ref="A30:E30"/>
    <mergeCell ref="A37:E37"/>
    <mergeCell ref="A43:K43"/>
    <mergeCell ref="A45:A46"/>
    <mergeCell ref="B45:B46"/>
    <mergeCell ref="C45:E45"/>
    <mergeCell ref="F45:H45"/>
    <mergeCell ref="I45:K45"/>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67" orientation="landscape" verticalDpi="0" r:id="rId1"/>
  <rowBreaks count="4" manualBreakCount="4">
    <brk id="21" max="16383" man="1"/>
    <brk id="51" max="16383" man="1"/>
    <brk id="76" max="16383" man="1"/>
    <brk id="93" max="16383" man="1"/>
  </rowBreaks>
</worksheet>
</file>

<file path=xl/worksheets/sheet3.xml><?xml version="1.0" encoding="utf-8"?>
<worksheet xmlns="http://schemas.openxmlformats.org/spreadsheetml/2006/main" xmlns:r="http://schemas.openxmlformats.org/officeDocument/2006/relationships">
  <dimension ref="A1:K125"/>
  <sheetViews>
    <sheetView topLeftCell="A43" zoomScale="85" zoomScaleNormal="85" zoomScaleSheetLayoutView="85" workbookViewId="0">
      <selection activeCell="A43" sqref="A1:XFD1048576"/>
    </sheetView>
  </sheetViews>
  <sheetFormatPr defaultColWidth="34" defaultRowHeight="13.2"/>
  <cols>
    <col min="1" max="1" width="5.5546875" style="83" customWidth="1"/>
    <col min="2" max="2" width="34" style="83"/>
    <col min="3" max="3" width="12.109375" style="83" customWidth="1"/>
    <col min="4" max="4" width="10.33203125" style="83" customWidth="1"/>
    <col min="5" max="5" width="11.88671875" style="83" customWidth="1"/>
    <col min="6" max="6" width="11.44140625" style="83" customWidth="1"/>
    <col min="7" max="7" width="10.21875" style="83" customWidth="1"/>
    <col min="8" max="8" width="11.88671875" style="83" customWidth="1"/>
    <col min="9" max="9" width="12.77734375" style="83" customWidth="1"/>
    <col min="10" max="10" width="11.5546875" style="83" customWidth="1"/>
    <col min="11" max="11" width="9.33203125" style="83" customWidth="1"/>
    <col min="12" max="16384" width="34" style="83"/>
  </cols>
  <sheetData>
    <row r="1" spans="1:11">
      <c r="H1" s="84" t="s">
        <v>60</v>
      </c>
      <c r="I1" s="84"/>
      <c r="J1" s="84"/>
      <c r="K1" s="84"/>
    </row>
    <row r="2" spans="1:11" ht="29.4" customHeight="1">
      <c r="H2" s="84" t="s">
        <v>61</v>
      </c>
      <c r="I2" s="84"/>
      <c r="J2" s="84"/>
      <c r="K2" s="84"/>
    </row>
    <row r="3" spans="1:11" ht="17.399999999999999">
      <c r="A3" s="36" t="s">
        <v>62</v>
      </c>
      <c r="B3" s="36"/>
      <c r="C3" s="36"/>
      <c r="D3" s="36"/>
      <c r="E3" s="36"/>
      <c r="F3" s="36"/>
      <c r="G3" s="36"/>
      <c r="H3" s="36"/>
      <c r="I3" s="36"/>
      <c r="J3" s="36"/>
      <c r="K3" s="36"/>
    </row>
    <row r="4" spans="1:11" ht="17.399999999999999" customHeight="1">
      <c r="A4" s="69" t="s">
        <v>63</v>
      </c>
      <c r="B4" s="67" t="s">
        <v>131</v>
      </c>
      <c r="C4" s="69"/>
      <c r="D4" s="68" t="s">
        <v>135</v>
      </c>
      <c r="E4" s="68"/>
      <c r="F4" s="68"/>
      <c r="G4" s="68"/>
      <c r="H4" s="68"/>
      <c r="I4" s="68"/>
      <c r="J4" s="68"/>
      <c r="K4" s="68"/>
    </row>
    <row r="5" spans="1:11" ht="18" customHeight="1">
      <c r="A5" s="85"/>
      <c r="B5" s="85" t="s">
        <v>64</v>
      </c>
      <c r="C5" s="85"/>
      <c r="D5" s="86" t="s">
        <v>65</v>
      </c>
      <c r="E5" s="86"/>
      <c r="F5" s="86"/>
      <c r="G5" s="86"/>
      <c r="H5" s="86"/>
      <c r="I5" s="86"/>
      <c r="J5" s="86"/>
      <c r="K5" s="86"/>
    </row>
    <row r="6" spans="1:11" ht="17.399999999999999" customHeight="1">
      <c r="A6" s="69" t="s">
        <v>66</v>
      </c>
      <c r="B6" s="67" t="s">
        <v>132</v>
      </c>
      <c r="C6" s="69"/>
      <c r="D6" s="68" t="s">
        <v>135</v>
      </c>
      <c r="E6" s="68"/>
      <c r="F6" s="68"/>
      <c r="G6" s="68"/>
      <c r="H6" s="68"/>
      <c r="I6" s="68"/>
      <c r="J6" s="68"/>
      <c r="K6" s="68"/>
    </row>
    <row r="7" spans="1:11" ht="18" customHeight="1">
      <c r="B7" s="85" t="s">
        <v>64</v>
      </c>
      <c r="D7" s="86" t="s">
        <v>67</v>
      </c>
      <c r="E7" s="86"/>
      <c r="F7" s="86"/>
      <c r="G7" s="86"/>
      <c r="H7" s="86"/>
      <c r="I7" s="86"/>
      <c r="J7" s="86"/>
      <c r="K7" s="86"/>
    </row>
    <row r="8" spans="1:11" s="69" customFormat="1" ht="36" customHeight="1">
      <c r="A8" s="69" t="s">
        <v>68</v>
      </c>
      <c r="B8" s="67" t="s">
        <v>164</v>
      </c>
      <c r="C8" s="67" t="s">
        <v>165</v>
      </c>
      <c r="D8" s="36" t="s">
        <v>166</v>
      </c>
      <c r="E8" s="36"/>
      <c r="F8" s="36"/>
      <c r="G8" s="36"/>
      <c r="H8" s="36"/>
      <c r="I8" s="36"/>
      <c r="J8" s="36"/>
      <c r="K8" s="36"/>
    </row>
    <row r="9" spans="1:11" s="85" customFormat="1" ht="18">
      <c r="A9" s="69"/>
      <c r="B9" s="85" t="s">
        <v>64</v>
      </c>
      <c r="C9" s="87" t="s">
        <v>70</v>
      </c>
    </row>
    <row r="10" spans="1:11" s="85" customFormat="1" ht="36" customHeight="1">
      <c r="A10" s="69" t="s">
        <v>71</v>
      </c>
      <c r="B10" s="69" t="s">
        <v>72</v>
      </c>
      <c r="C10" s="42" t="s">
        <v>168</v>
      </c>
      <c r="D10" s="42"/>
      <c r="E10" s="42"/>
      <c r="F10" s="42"/>
      <c r="G10" s="42"/>
      <c r="H10" s="42"/>
      <c r="I10" s="42"/>
      <c r="J10" s="42"/>
      <c r="K10" s="42"/>
    </row>
    <row r="11" spans="1:11" s="85" customFormat="1" ht="16.8" customHeight="1">
      <c r="A11" s="69" t="s">
        <v>73</v>
      </c>
      <c r="B11" s="70" t="s">
        <v>74</v>
      </c>
      <c r="C11" s="70"/>
      <c r="D11" s="70"/>
      <c r="E11" s="70"/>
      <c r="F11" s="70"/>
      <c r="G11" s="70"/>
      <c r="H11" s="70"/>
      <c r="I11" s="70"/>
      <c r="J11" s="70"/>
      <c r="K11" s="70"/>
    </row>
    <row r="12" spans="1:11" ht="18" customHeight="1">
      <c r="A12" s="44" t="s">
        <v>75</v>
      </c>
      <c r="B12" s="44"/>
      <c r="C12" s="44"/>
      <c r="D12" s="44"/>
      <c r="E12" s="44"/>
      <c r="F12" s="44"/>
      <c r="G12" s="44"/>
      <c r="H12" s="44"/>
      <c r="I12" s="44"/>
      <c r="J12" s="44"/>
      <c r="K12" s="44"/>
    </row>
    <row r="13" spans="1:11" ht="16.8" customHeight="1">
      <c r="A13" s="11" t="s">
        <v>309</v>
      </c>
      <c r="B13" s="11" t="s">
        <v>310</v>
      </c>
      <c r="C13" s="45" t="s">
        <v>91</v>
      </c>
      <c r="D13" s="45"/>
      <c r="E13" s="45"/>
      <c r="F13" s="45" t="s">
        <v>92</v>
      </c>
      <c r="G13" s="45"/>
      <c r="H13" s="45"/>
      <c r="I13" s="45" t="s">
        <v>93</v>
      </c>
      <c r="J13" s="45"/>
      <c r="K13" s="45"/>
    </row>
    <row r="14" spans="1:11" ht="46.8">
      <c r="A14" s="11"/>
      <c r="B14" s="11"/>
      <c r="C14" s="5" t="s">
        <v>76</v>
      </c>
      <c r="D14" s="5" t="s">
        <v>77</v>
      </c>
      <c r="E14" s="5" t="s">
        <v>78</v>
      </c>
      <c r="F14" s="5" t="s">
        <v>76</v>
      </c>
      <c r="G14" s="5" t="s">
        <v>79</v>
      </c>
      <c r="H14" s="5" t="s">
        <v>78</v>
      </c>
      <c r="I14" s="5" t="s">
        <v>80</v>
      </c>
      <c r="J14" s="5" t="s">
        <v>81</v>
      </c>
      <c r="K14" s="5" t="s">
        <v>78</v>
      </c>
    </row>
    <row r="15" spans="1:11" s="88" customFormat="1" ht="15.6">
      <c r="A15" s="5"/>
      <c r="B15" s="5"/>
      <c r="C15" s="5" t="s">
        <v>82</v>
      </c>
      <c r="D15" s="5" t="s">
        <v>83</v>
      </c>
      <c r="E15" s="5" t="s">
        <v>84</v>
      </c>
      <c r="F15" s="5" t="s">
        <v>85</v>
      </c>
      <c r="G15" s="5" t="s">
        <v>86</v>
      </c>
      <c r="H15" s="5" t="s">
        <v>87</v>
      </c>
      <c r="I15" s="5" t="s">
        <v>88</v>
      </c>
      <c r="J15" s="5" t="s">
        <v>89</v>
      </c>
      <c r="K15" s="5" t="s">
        <v>90</v>
      </c>
    </row>
    <row r="16" spans="1:11" s="87" customFormat="1" ht="15.6">
      <c r="A16" s="5" t="s">
        <v>82</v>
      </c>
      <c r="B16" s="5" t="s">
        <v>128</v>
      </c>
      <c r="C16" s="77">
        <v>42671.112999999998</v>
      </c>
      <c r="D16" s="77">
        <v>4633.4189999999999</v>
      </c>
      <c r="E16" s="89">
        <f>C16+D16</f>
        <v>47304.531999999999</v>
      </c>
      <c r="F16" s="77">
        <v>41065.241000000002</v>
      </c>
      <c r="G16" s="77">
        <v>6131.3810000000003</v>
      </c>
      <c r="H16" s="89">
        <f>F16+G16</f>
        <v>47196.622000000003</v>
      </c>
      <c r="I16" s="77">
        <f>C16-F16</f>
        <v>1605.8719999999958</v>
      </c>
      <c r="J16" s="77">
        <f>D16-G16</f>
        <v>-1497.9620000000004</v>
      </c>
      <c r="K16" s="89">
        <f>I16+J16</f>
        <v>107.90999999999531</v>
      </c>
    </row>
    <row r="17" spans="1:11" ht="71.400000000000006" customHeight="1">
      <c r="A17" s="44" t="s">
        <v>375</v>
      </c>
      <c r="B17" s="44"/>
      <c r="C17" s="44"/>
      <c r="D17" s="44"/>
      <c r="E17" s="44"/>
      <c r="F17" s="44"/>
      <c r="G17" s="44"/>
      <c r="H17" s="44"/>
      <c r="I17" s="44"/>
      <c r="J17" s="44"/>
      <c r="K17" s="44"/>
    </row>
    <row r="18" spans="1:11" ht="15.6">
      <c r="A18" s="7"/>
      <c r="B18" s="7" t="s">
        <v>311</v>
      </c>
      <c r="C18" s="7"/>
      <c r="D18" s="7"/>
      <c r="E18" s="7"/>
      <c r="F18" s="7"/>
      <c r="G18" s="7"/>
      <c r="H18" s="7"/>
      <c r="I18" s="7"/>
      <c r="J18" s="7"/>
      <c r="K18" s="7"/>
    </row>
    <row r="19" spans="1:11" ht="51.6" customHeight="1">
      <c r="A19" s="7" t="s">
        <v>82</v>
      </c>
      <c r="B19" s="7" t="s">
        <v>167</v>
      </c>
      <c r="C19" s="77">
        <v>42671.112999999998</v>
      </c>
      <c r="D19" s="77">
        <v>4633.4189999999999</v>
      </c>
      <c r="E19" s="89">
        <f>C19+D19</f>
        <v>47304.531999999999</v>
      </c>
      <c r="F19" s="77">
        <v>41065.241000000002</v>
      </c>
      <c r="G19" s="77">
        <v>6131.3810000000003</v>
      </c>
      <c r="H19" s="89">
        <f>F19+G19</f>
        <v>47196.622000000003</v>
      </c>
      <c r="I19" s="77">
        <f>C19-F19</f>
        <v>1605.8719999999958</v>
      </c>
      <c r="J19" s="77">
        <f>D19-G19</f>
        <v>-1497.9620000000004</v>
      </c>
      <c r="K19" s="89">
        <f>I19+J19</f>
        <v>107.90999999999531</v>
      </c>
    </row>
    <row r="20" spans="1:11" ht="15.6">
      <c r="A20" s="34"/>
      <c r="B20" s="34"/>
      <c r="C20" s="34"/>
      <c r="D20" s="34"/>
      <c r="E20" s="34"/>
      <c r="F20" s="34"/>
      <c r="G20" s="34"/>
      <c r="H20" s="34"/>
      <c r="I20" s="34"/>
      <c r="J20" s="34"/>
      <c r="K20" s="34"/>
    </row>
    <row r="21" spans="1:11" ht="21.6" customHeight="1">
      <c r="A21" s="44" t="s">
        <v>94</v>
      </c>
      <c r="B21" s="44"/>
      <c r="C21" s="44"/>
      <c r="D21" s="44"/>
      <c r="E21" s="44"/>
      <c r="F21" s="44"/>
      <c r="G21" s="44"/>
      <c r="H21" s="44"/>
      <c r="I21" s="44"/>
      <c r="J21" s="44"/>
      <c r="K21" s="44"/>
    </row>
    <row r="22" spans="1:11" ht="15.6">
      <c r="A22" s="34"/>
      <c r="B22" s="34"/>
      <c r="C22" s="34"/>
      <c r="D22" s="34"/>
      <c r="E22" s="34"/>
      <c r="F22" s="34"/>
      <c r="G22" s="34"/>
      <c r="H22" s="34"/>
      <c r="I22" s="34"/>
      <c r="J22" s="34"/>
      <c r="K22" s="34"/>
    </row>
    <row r="23" spans="1:11" ht="46.8">
      <c r="A23" s="7" t="s">
        <v>309</v>
      </c>
      <c r="B23" s="7" t="s">
        <v>310</v>
      </c>
      <c r="C23" s="5" t="s">
        <v>91</v>
      </c>
      <c r="D23" s="5" t="s">
        <v>92</v>
      </c>
      <c r="E23" s="5" t="s">
        <v>93</v>
      </c>
      <c r="F23" s="34"/>
      <c r="G23" s="34"/>
      <c r="H23" s="34"/>
      <c r="I23" s="34"/>
      <c r="J23" s="34"/>
      <c r="K23" s="34"/>
    </row>
    <row r="24" spans="1:11" ht="15.6">
      <c r="A24" s="7" t="s">
        <v>82</v>
      </c>
      <c r="B24" s="7" t="s">
        <v>312</v>
      </c>
      <c r="C24" s="7" t="s">
        <v>179</v>
      </c>
      <c r="D24" s="7"/>
      <c r="E24" s="7" t="s">
        <v>179</v>
      </c>
      <c r="F24" s="34"/>
      <c r="G24" s="34"/>
      <c r="H24" s="34"/>
      <c r="I24" s="34"/>
      <c r="J24" s="34"/>
      <c r="K24" s="34"/>
    </row>
    <row r="25" spans="1:11" ht="15.6">
      <c r="A25" s="7"/>
      <c r="B25" s="7" t="s">
        <v>311</v>
      </c>
      <c r="C25" s="7"/>
      <c r="D25" s="7"/>
      <c r="E25" s="7"/>
      <c r="F25" s="34"/>
      <c r="G25" s="34"/>
      <c r="H25" s="34"/>
      <c r="I25" s="34"/>
      <c r="J25" s="34"/>
      <c r="K25" s="34"/>
    </row>
    <row r="26" spans="1:11" ht="15.6">
      <c r="A26" s="7" t="s">
        <v>313</v>
      </c>
      <c r="B26" s="7" t="s">
        <v>314</v>
      </c>
      <c r="C26" s="7" t="s">
        <v>179</v>
      </c>
      <c r="D26" s="7"/>
      <c r="E26" s="7" t="s">
        <v>179</v>
      </c>
      <c r="F26" s="34"/>
      <c r="G26" s="34"/>
      <c r="H26" s="34"/>
      <c r="I26" s="34"/>
      <c r="J26" s="34"/>
      <c r="K26" s="34"/>
    </row>
    <row r="27" spans="1:11" ht="15.6">
      <c r="A27" s="7" t="s">
        <v>315</v>
      </c>
      <c r="B27" s="7" t="s">
        <v>316</v>
      </c>
      <c r="C27" s="7" t="s">
        <v>179</v>
      </c>
      <c r="D27" s="7"/>
      <c r="E27" s="7" t="s">
        <v>179</v>
      </c>
      <c r="F27" s="34"/>
      <c r="G27" s="34"/>
      <c r="H27" s="34"/>
      <c r="I27" s="34"/>
      <c r="J27" s="34"/>
      <c r="K27" s="34"/>
    </row>
    <row r="28" spans="1:11" ht="15.6">
      <c r="A28" s="11" t="s">
        <v>317</v>
      </c>
      <c r="B28" s="11"/>
      <c r="C28" s="11"/>
      <c r="D28" s="11"/>
      <c r="E28" s="11"/>
      <c r="F28" s="34"/>
      <c r="G28" s="34"/>
      <c r="H28" s="34"/>
      <c r="I28" s="34"/>
      <c r="J28" s="34"/>
      <c r="K28" s="34"/>
    </row>
    <row r="29" spans="1:11" ht="15.6">
      <c r="A29" s="7" t="s">
        <v>83</v>
      </c>
      <c r="B29" s="7" t="s">
        <v>318</v>
      </c>
      <c r="C29" s="77">
        <f>C31+C32+C33+C34</f>
        <v>4633.4189999999999</v>
      </c>
      <c r="D29" s="77">
        <f>D31+D32+D33+D34</f>
        <v>6131.3809999999994</v>
      </c>
      <c r="E29" s="77">
        <f>E31+E32+E33+E34</f>
        <v>-1497.9619999999998</v>
      </c>
      <c r="F29" s="34"/>
      <c r="G29" s="34"/>
      <c r="H29" s="34"/>
      <c r="I29" s="34"/>
      <c r="J29" s="34"/>
      <c r="K29" s="34"/>
    </row>
    <row r="30" spans="1:11" ht="15.6">
      <c r="A30" s="7"/>
      <c r="B30" s="7" t="s">
        <v>311</v>
      </c>
      <c r="C30" s="77"/>
      <c r="D30" s="77"/>
      <c r="E30" s="5"/>
      <c r="F30" s="34"/>
      <c r="G30" s="34"/>
      <c r="H30" s="34"/>
      <c r="I30" s="34"/>
      <c r="J30" s="34"/>
      <c r="K30" s="34"/>
    </row>
    <row r="31" spans="1:11" ht="15.6">
      <c r="A31" s="7" t="s">
        <v>319</v>
      </c>
      <c r="B31" s="7" t="s">
        <v>314</v>
      </c>
      <c r="C31" s="77">
        <v>4115</v>
      </c>
      <c r="D31" s="77">
        <v>5612.9629999999997</v>
      </c>
      <c r="E31" s="5">
        <f>C31-D31</f>
        <v>-1497.9629999999997</v>
      </c>
      <c r="F31" s="34"/>
      <c r="G31" s="34"/>
      <c r="H31" s="34"/>
      <c r="I31" s="34"/>
      <c r="J31" s="34"/>
      <c r="K31" s="34"/>
    </row>
    <row r="32" spans="1:11" ht="15.6">
      <c r="A32" s="7" t="s">
        <v>320</v>
      </c>
      <c r="B32" s="7" t="s">
        <v>321</v>
      </c>
      <c r="C32" s="77"/>
      <c r="D32" s="77"/>
      <c r="E32" s="5"/>
      <c r="F32" s="34"/>
      <c r="G32" s="34"/>
      <c r="H32" s="34"/>
      <c r="I32" s="34"/>
      <c r="J32" s="34"/>
      <c r="K32" s="34"/>
    </row>
    <row r="33" spans="1:11" ht="15.6">
      <c r="A33" s="7" t="s">
        <v>322</v>
      </c>
      <c r="B33" s="7" t="s">
        <v>323</v>
      </c>
      <c r="C33" s="77"/>
      <c r="D33" s="77"/>
      <c r="E33" s="5"/>
      <c r="F33" s="34"/>
      <c r="G33" s="34"/>
      <c r="H33" s="34"/>
      <c r="I33" s="34"/>
      <c r="J33" s="34"/>
      <c r="K33" s="34"/>
    </row>
    <row r="34" spans="1:11" ht="15.6">
      <c r="A34" s="7" t="s">
        <v>324</v>
      </c>
      <c r="B34" s="7" t="s">
        <v>325</v>
      </c>
      <c r="C34" s="77">
        <v>518.41899999999998</v>
      </c>
      <c r="D34" s="77">
        <v>518.41800000000001</v>
      </c>
      <c r="E34" s="5">
        <f>C34-D34</f>
        <v>9.9999999997635314E-4</v>
      </c>
      <c r="F34" s="34"/>
      <c r="G34" s="34"/>
      <c r="H34" s="34"/>
      <c r="I34" s="34"/>
      <c r="J34" s="34"/>
      <c r="K34" s="34"/>
    </row>
    <row r="35" spans="1:11" ht="15.6">
      <c r="A35" s="11" t="s">
        <v>181</v>
      </c>
      <c r="B35" s="11"/>
      <c r="C35" s="11"/>
      <c r="D35" s="11"/>
      <c r="E35" s="11"/>
      <c r="F35" s="34"/>
      <c r="G35" s="34"/>
      <c r="H35" s="34"/>
      <c r="I35" s="34"/>
      <c r="J35" s="34"/>
      <c r="K35" s="34"/>
    </row>
    <row r="36" spans="1:11" ht="28.8" customHeight="1">
      <c r="A36" s="78" t="s">
        <v>186</v>
      </c>
      <c r="B36" s="79"/>
      <c r="C36" s="79"/>
      <c r="D36" s="79"/>
      <c r="E36" s="80"/>
      <c r="F36" s="34"/>
      <c r="G36" s="34"/>
      <c r="H36" s="34"/>
      <c r="I36" s="34"/>
      <c r="J36" s="34"/>
      <c r="K36" s="34"/>
    </row>
    <row r="37" spans="1:11" ht="15.6">
      <c r="A37" s="7" t="s">
        <v>84</v>
      </c>
      <c r="B37" s="7" t="s">
        <v>180</v>
      </c>
      <c r="C37" s="7" t="s">
        <v>179</v>
      </c>
      <c r="D37" s="7"/>
      <c r="E37" s="7"/>
      <c r="F37" s="34"/>
      <c r="G37" s="34"/>
      <c r="H37" s="34"/>
      <c r="I37" s="34"/>
      <c r="J37" s="34"/>
      <c r="K37" s="34"/>
    </row>
    <row r="38" spans="1:11" ht="15.6">
      <c r="A38" s="7"/>
      <c r="B38" s="7" t="s">
        <v>311</v>
      </c>
      <c r="C38" s="7"/>
      <c r="D38" s="7"/>
      <c r="E38" s="7"/>
      <c r="F38" s="34"/>
      <c r="G38" s="34"/>
      <c r="H38" s="34"/>
      <c r="I38" s="34"/>
      <c r="J38" s="34"/>
      <c r="K38" s="34"/>
    </row>
    <row r="39" spans="1:11" ht="15.6">
      <c r="A39" s="7" t="s">
        <v>327</v>
      </c>
      <c r="B39" s="7" t="s">
        <v>314</v>
      </c>
      <c r="C39" s="7" t="s">
        <v>179</v>
      </c>
      <c r="D39" s="7"/>
      <c r="E39" s="7"/>
      <c r="F39" s="34"/>
      <c r="G39" s="34"/>
      <c r="H39" s="34"/>
      <c r="I39" s="34"/>
      <c r="J39" s="34"/>
      <c r="K39" s="34"/>
    </row>
    <row r="40" spans="1:11" ht="15.6">
      <c r="A40" s="7" t="s">
        <v>328</v>
      </c>
      <c r="B40" s="7" t="s">
        <v>325</v>
      </c>
      <c r="C40" s="7" t="s">
        <v>179</v>
      </c>
      <c r="D40" s="7"/>
      <c r="E40" s="7"/>
      <c r="F40" s="34"/>
      <c r="G40" s="34"/>
      <c r="H40" s="34"/>
      <c r="I40" s="34"/>
      <c r="J40" s="34"/>
      <c r="K40" s="34"/>
    </row>
    <row r="41" spans="1:11" ht="15.6">
      <c r="A41" s="34"/>
      <c r="B41" s="34"/>
      <c r="C41" s="34"/>
      <c r="D41" s="34"/>
      <c r="E41" s="34"/>
      <c r="F41" s="34"/>
      <c r="G41" s="34"/>
      <c r="H41" s="34"/>
      <c r="I41" s="34"/>
      <c r="J41" s="34"/>
      <c r="K41" s="34"/>
    </row>
    <row r="42" spans="1:11" ht="16.2" customHeight="1">
      <c r="A42" s="44" t="s">
        <v>95</v>
      </c>
      <c r="B42" s="44"/>
      <c r="C42" s="44"/>
      <c r="D42" s="44"/>
      <c r="E42" s="44"/>
      <c r="F42" s="44"/>
      <c r="G42" s="44"/>
      <c r="H42" s="44"/>
      <c r="I42" s="44"/>
      <c r="J42" s="44"/>
      <c r="K42" s="44"/>
    </row>
    <row r="43" spans="1:11" ht="15.6">
      <c r="A43" s="34"/>
      <c r="B43" s="34"/>
      <c r="C43" s="34"/>
      <c r="D43" s="34"/>
      <c r="E43" s="34"/>
      <c r="F43" s="34"/>
      <c r="G43" s="34"/>
      <c r="H43" s="34"/>
      <c r="I43" s="34"/>
      <c r="J43" s="34"/>
      <c r="K43" s="34"/>
    </row>
    <row r="44" spans="1:11" ht="15.6">
      <c r="A44" s="11" t="s">
        <v>309</v>
      </c>
      <c r="B44" s="11" t="s">
        <v>310</v>
      </c>
      <c r="C44" s="11" t="s">
        <v>329</v>
      </c>
      <c r="D44" s="11"/>
      <c r="E44" s="11"/>
      <c r="F44" s="11" t="s">
        <v>330</v>
      </c>
      <c r="G44" s="11"/>
      <c r="H44" s="11"/>
      <c r="I44" s="11" t="s">
        <v>93</v>
      </c>
      <c r="J44" s="11"/>
      <c r="K44" s="11"/>
    </row>
    <row r="45" spans="1:11" ht="31.2">
      <c r="A45" s="11"/>
      <c r="B45" s="11"/>
      <c r="C45" s="5" t="s">
        <v>130</v>
      </c>
      <c r="D45" s="5" t="s">
        <v>123</v>
      </c>
      <c r="E45" s="7" t="s">
        <v>78</v>
      </c>
      <c r="F45" s="5" t="s">
        <v>130</v>
      </c>
      <c r="G45" s="5" t="s">
        <v>123</v>
      </c>
      <c r="H45" s="7" t="s">
        <v>78</v>
      </c>
      <c r="I45" s="5" t="s">
        <v>130</v>
      </c>
      <c r="J45" s="5" t="s">
        <v>123</v>
      </c>
      <c r="K45" s="7" t="s">
        <v>78</v>
      </c>
    </row>
    <row r="46" spans="1:11" s="90" customFormat="1" ht="15.6">
      <c r="A46" s="6" t="s">
        <v>82</v>
      </c>
      <c r="B46" s="6" t="s">
        <v>331</v>
      </c>
      <c r="C46" s="47"/>
      <c r="D46" s="47"/>
      <c r="E46" s="47"/>
      <c r="F46" s="47"/>
      <c r="G46" s="47"/>
      <c r="H46" s="47"/>
      <c r="I46" s="47"/>
      <c r="J46" s="47"/>
      <c r="K46" s="47"/>
    </row>
    <row r="47" spans="1:11" s="90" customFormat="1" ht="31.2">
      <c r="A47" s="6"/>
      <c r="B47" s="7" t="s">
        <v>169</v>
      </c>
      <c r="C47" s="5">
        <v>14</v>
      </c>
      <c r="D47" s="6"/>
      <c r="E47" s="46">
        <f>C47+D47</f>
        <v>14</v>
      </c>
      <c r="F47" s="5">
        <v>14</v>
      </c>
      <c r="G47" s="6"/>
      <c r="H47" s="46">
        <f>F47+G47</f>
        <v>14</v>
      </c>
      <c r="I47" s="52">
        <f t="shared" ref="I47:J50" si="0">F47-C47</f>
        <v>0</v>
      </c>
      <c r="J47" s="52">
        <f t="shared" si="0"/>
        <v>0</v>
      </c>
      <c r="K47" s="53">
        <f t="shared" ref="K47:K50" si="1">I47+J47</f>
        <v>0</v>
      </c>
    </row>
    <row r="48" spans="1:11" s="90" customFormat="1" ht="15.6">
      <c r="A48" s="6"/>
      <c r="B48" s="7" t="s">
        <v>170</v>
      </c>
      <c r="C48" s="5">
        <v>80</v>
      </c>
      <c r="D48" s="7"/>
      <c r="E48" s="46">
        <f>C48+D48</f>
        <v>80</v>
      </c>
      <c r="F48" s="5">
        <v>80</v>
      </c>
      <c r="G48" s="6"/>
      <c r="H48" s="46">
        <f>F48+G48</f>
        <v>80</v>
      </c>
      <c r="I48" s="52">
        <f t="shared" si="0"/>
        <v>0</v>
      </c>
      <c r="J48" s="52">
        <f t="shared" si="0"/>
        <v>0</v>
      </c>
      <c r="K48" s="53">
        <f t="shared" si="1"/>
        <v>0</v>
      </c>
    </row>
    <row r="49" spans="1:11" s="90" customFormat="1" ht="31.2">
      <c r="A49" s="6"/>
      <c r="B49" s="7" t="s">
        <v>171</v>
      </c>
      <c r="C49" s="91">
        <v>456.53</v>
      </c>
      <c r="D49" s="92"/>
      <c r="E49" s="93">
        <f>C49+D49</f>
        <v>456.53</v>
      </c>
      <c r="F49" s="91">
        <v>456.22</v>
      </c>
      <c r="G49" s="92"/>
      <c r="H49" s="46">
        <f>F49+G49</f>
        <v>456.22</v>
      </c>
      <c r="I49" s="91">
        <f t="shared" si="0"/>
        <v>-0.30999999999994543</v>
      </c>
      <c r="J49" s="91">
        <f t="shared" si="0"/>
        <v>0</v>
      </c>
      <c r="K49" s="93">
        <f t="shared" si="1"/>
        <v>-0.30999999999994543</v>
      </c>
    </row>
    <row r="50" spans="1:11" ht="15.6">
      <c r="A50" s="7"/>
      <c r="B50" s="7" t="s">
        <v>172</v>
      </c>
      <c r="C50" s="5">
        <v>166.42</v>
      </c>
      <c r="D50" s="5"/>
      <c r="E50" s="46">
        <f>C50+D50</f>
        <v>166.42</v>
      </c>
      <c r="F50" s="5">
        <v>166.42</v>
      </c>
      <c r="G50" s="5"/>
      <c r="H50" s="46">
        <f>F50+G50</f>
        <v>166.42</v>
      </c>
      <c r="I50" s="52">
        <f t="shared" si="0"/>
        <v>0</v>
      </c>
      <c r="J50" s="52">
        <f t="shared" si="0"/>
        <v>0</v>
      </c>
      <c r="K50" s="53">
        <f t="shared" si="1"/>
        <v>0</v>
      </c>
    </row>
    <row r="51" spans="1:11" ht="30" customHeight="1">
      <c r="A51" s="47" t="s">
        <v>376</v>
      </c>
      <c r="B51" s="47"/>
      <c r="C51" s="47"/>
      <c r="D51" s="47"/>
      <c r="E51" s="47"/>
      <c r="F51" s="47"/>
      <c r="G51" s="47"/>
      <c r="H51" s="47"/>
      <c r="I51" s="47"/>
      <c r="J51" s="47"/>
      <c r="K51" s="47"/>
    </row>
    <row r="52" spans="1:11" s="90" customFormat="1" ht="15.6">
      <c r="A52" s="6" t="s">
        <v>83</v>
      </c>
      <c r="B52" s="6" t="s">
        <v>332</v>
      </c>
      <c r="C52" s="47"/>
      <c r="D52" s="47"/>
      <c r="E52" s="47"/>
      <c r="F52" s="47"/>
      <c r="G52" s="47"/>
      <c r="H52" s="47"/>
      <c r="I52" s="47"/>
      <c r="J52" s="47"/>
      <c r="K52" s="47"/>
    </row>
    <row r="53" spans="1:11" ht="32.4" customHeight="1">
      <c r="A53" s="7"/>
      <c r="B53" s="7" t="s">
        <v>173</v>
      </c>
      <c r="C53" s="5">
        <v>2211</v>
      </c>
      <c r="D53" s="5"/>
      <c r="E53" s="46">
        <f>C53+D53</f>
        <v>2211</v>
      </c>
      <c r="F53" s="5">
        <v>2211</v>
      </c>
      <c r="G53" s="5"/>
      <c r="H53" s="46">
        <f>F53+G53</f>
        <v>2211</v>
      </c>
      <c r="I53" s="5">
        <f>F53-C53</f>
        <v>0</v>
      </c>
      <c r="J53" s="5">
        <f>G53-D53</f>
        <v>0</v>
      </c>
      <c r="K53" s="5">
        <f>I53+J53</f>
        <v>0</v>
      </c>
    </row>
    <row r="54" spans="1:11" ht="29.4" customHeight="1">
      <c r="A54" s="7"/>
      <c r="B54" s="7" t="s">
        <v>174</v>
      </c>
      <c r="C54" s="5">
        <v>3214</v>
      </c>
      <c r="D54" s="5"/>
      <c r="E54" s="46">
        <f t="shared" ref="E54:E60" si="2">C54+D54</f>
        <v>3214</v>
      </c>
      <c r="F54" s="5">
        <v>3214</v>
      </c>
      <c r="G54" s="5"/>
      <c r="H54" s="46">
        <f t="shared" ref="H54:H60" si="3">F54+G54</f>
        <v>3214</v>
      </c>
      <c r="I54" s="5">
        <f t="shared" ref="I54:J60" si="4">F54-C54</f>
        <v>0</v>
      </c>
      <c r="J54" s="5">
        <f t="shared" si="4"/>
        <v>0</v>
      </c>
      <c r="K54" s="5">
        <f t="shared" ref="K54:K60" si="5">I54+J54</f>
        <v>0</v>
      </c>
    </row>
    <row r="55" spans="1:11" ht="28.2" customHeight="1">
      <c r="A55" s="11" t="s">
        <v>333</v>
      </c>
      <c r="B55" s="11"/>
      <c r="C55" s="11"/>
      <c r="D55" s="11"/>
      <c r="E55" s="11"/>
      <c r="F55" s="11"/>
      <c r="G55" s="11"/>
      <c r="H55" s="11"/>
      <c r="I55" s="11"/>
      <c r="J55" s="11"/>
      <c r="K55" s="11"/>
    </row>
    <row r="56" spans="1:11" s="90" customFormat="1" ht="15.6">
      <c r="A56" s="6" t="s">
        <v>84</v>
      </c>
      <c r="B56" s="6" t="s">
        <v>334</v>
      </c>
      <c r="C56" s="47"/>
      <c r="D56" s="47"/>
      <c r="E56" s="47"/>
      <c r="F56" s="47"/>
      <c r="G56" s="47"/>
      <c r="H56" s="47"/>
      <c r="I56" s="47"/>
      <c r="J56" s="47"/>
      <c r="K56" s="47"/>
    </row>
    <row r="57" spans="1:11" ht="45" customHeight="1">
      <c r="A57" s="7"/>
      <c r="B57" s="7" t="s">
        <v>175</v>
      </c>
      <c r="C57" s="5">
        <v>21395</v>
      </c>
      <c r="D57" s="5"/>
      <c r="E57" s="46">
        <f t="shared" si="2"/>
        <v>21395</v>
      </c>
      <c r="F57" s="5">
        <v>21346</v>
      </c>
      <c r="G57" s="5"/>
      <c r="H57" s="46">
        <f t="shared" si="3"/>
        <v>21346</v>
      </c>
      <c r="I57" s="5">
        <f t="shared" si="4"/>
        <v>-49</v>
      </c>
      <c r="J57" s="5">
        <f t="shared" si="4"/>
        <v>0</v>
      </c>
      <c r="K57" s="5">
        <f t="shared" si="5"/>
        <v>-49</v>
      </c>
    </row>
    <row r="58" spans="1:11" ht="30" customHeight="1">
      <c r="A58" s="7"/>
      <c r="B58" s="7" t="s">
        <v>176</v>
      </c>
      <c r="C58" s="5">
        <v>13</v>
      </c>
      <c r="D58" s="5"/>
      <c r="E58" s="46">
        <f t="shared" si="2"/>
        <v>13</v>
      </c>
      <c r="F58" s="5">
        <v>13</v>
      </c>
      <c r="G58" s="5"/>
      <c r="H58" s="46">
        <f t="shared" si="3"/>
        <v>13</v>
      </c>
      <c r="I58" s="5">
        <f t="shared" si="4"/>
        <v>0</v>
      </c>
      <c r="J58" s="5">
        <f t="shared" si="4"/>
        <v>0</v>
      </c>
      <c r="K58" s="5">
        <f t="shared" si="5"/>
        <v>0</v>
      </c>
    </row>
    <row r="59" spans="1:11" ht="30" customHeight="1">
      <c r="A59" s="94">
        <v>4</v>
      </c>
      <c r="B59" s="2" t="s">
        <v>200</v>
      </c>
      <c r="C59" s="5"/>
      <c r="D59" s="5"/>
      <c r="E59" s="46"/>
      <c r="F59" s="5"/>
      <c r="G59" s="5"/>
      <c r="H59" s="46"/>
      <c r="I59" s="5"/>
      <c r="J59" s="5"/>
      <c r="K59" s="5"/>
    </row>
    <row r="60" spans="1:11" ht="30" customHeight="1">
      <c r="A60" s="9"/>
      <c r="B60" s="7" t="s">
        <v>201</v>
      </c>
      <c r="C60" s="5">
        <v>69</v>
      </c>
      <c r="D60" s="5"/>
      <c r="E60" s="46">
        <f t="shared" si="2"/>
        <v>69</v>
      </c>
      <c r="F60" s="5">
        <v>69</v>
      </c>
      <c r="G60" s="5"/>
      <c r="H60" s="46">
        <f t="shared" si="3"/>
        <v>69</v>
      </c>
      <c r="I60" s="5">
        <f t="shared" si="4"/>
        <v>0</v>
      </c>
      <c r="J60" s="5">
        <f t="shared" si="4"/>
        <v>0</v>
      </c>
      <c r="K60" s="5">
        <f t="shared" si="5"/>
        <v>0</v>
      </c>
    </row>
    <row r="61" spans="1:11" ht="42.6" customHeight="1">
      <c r="A61" s="11" t="s">
        <v>377</v>
      </c>
      <c r="B61" s="11"/>
      <c r="C61" s="11"/>
      <c r="D61" s="11"/>
      <c r="E61" s="11"/>
      <c r="F61" s="11"/>
      <c r="G61" s="11"/>
      <c r="H61" s="11"/>
      <c r="I61" s="11"/>
      <c r="J61" s="11"/>
      <c r="K61" s="11"/>
    </row>
    <row r="62" spans="1:11" ht="33" customHeight="1">
      <c r="A62" s="49" t="s">
        <v>106</v>
      </c>
      <c r="B62" s="49"/>
      <c r="C62" s="49"/>
      <c r="D62" s="49"/>
      <c r="E62" s="49"/>
      <c r="F62" s="49"/>
      <c r="G62" s="49"/>
      <c r="H62" s="49"/>
      <c r="I62" s="49"/>
      <c r="J62" s="49"/>
      <c r="K62" s="49"/>
    </row>
    <row r="63" spans="1:11" ht="79.2" customHeight="1">
      <c r="A63" s="50" t="s">
        <v>178</v>
      </c>
      <c r="B63" s="50"/>
      <c r="C63" s="50"/>
      <c r="D63" s="50"/>
      <c r="E63" s="50"/>
      <c r="F63" s="50"/>
      <c r="G63" s="50"/>
      <c r="H63" s="50"/>
      <c r="I63" s="50"/>
      <c r="J63" s="50"/>
      <c r="K63" s="50"/>
    </row>
    <row r="64" spans="1:11" ht="13.2" customHeight="1">
      <c r="A64" s="39" t="s">
        <v>107</v>
      </c>
      <c r="B64" s="39"/>
      <c r="C64" s="39"/>
      <c r="D64" s="39"/>
      <c r="E64" s="39"/>
      <c r="F64" s="39"/>
      <c r="G64" s="39"/>
      <c r="H64" s="39"/>
      <c r="I64" s="39"/>
      <c r="J64" s="39"/>
      <c r="K64" s="39"/>
    </row>
    <row r="65" spans="1:11" ht="15.6">
      <c r="A65" s="50" t="s">
        <v>108</v>
      </c>
      <c r="B65" s="50"/>
      <c r="C65" s="50"/>
      <c r="D65" s="50"/>
      <c r="E65" s="50"/>
      <c r="F65" s="50"/>
      <c r="G65" s="50"/>
      <c r="H65" s="50"/>
      <c r="I65" s="50"/>
      <c r="J65" s="50"/>
      <c r="K65" s="50"/>
    </row>
    <row r="66" spans="1:11" ht="17.399999999999999" customHeight="1">
      <c r="A66" s="51" t="s">
        <v>335</v>
      </c>
      <c r="B66" s="51"/>
      <c r="C66" s="51"/>
      <c r="D66" s="51"/>
      <c r="E66" s="51"/>
      <c r="F66" s="51"/>
      <c r="G66" s="51"/>
      <c r="H66" s="51"/>
      <c r="I66" s="51"/>
      <c r="J66" s="51"/>
      <c r="K66" s="51"/>
    </row>
    <row r="67" spans="1:11" ht="28.2" customHeight="1">
      <c r="A67" s="11" t="s">
        <v>309</v>
      </c>
      <c r="B67" s="11" t="s">
        <v>310</v>
      </c>
      <c r="C67" s="45" t="s">
        <v>336</v>
      </c>
      <c r="D67" s="45"/>
      <c r="E67" s="45"/>
      <c r="F67" s="45" t="s">
        <v>337</v>
      </c>
      <c r="G67" s="45"/>
      <c r="H67" s="45"/>
      <c r="I67" s="45" t="s">
        <v>109</v>
      </c>
      <c r="J67" s="45"/>
      <c r="K67" s="45"/>
    </row>
    <row r="68" spans="1:11" s="88" customFormat="1" ht="20.399999999999999" customHeight="1">
      <c r="A68" s="11"/>
      <c r="B68" s="11"/>
      <c r="C68" s="5" t="s">
        <v>76</v>
      </c>
      <c r="D68" s="5" t="s">
        <v>77</v>
      </c>
      <c r="E68" s="5" t="s">
        <v>78</v>
      </c>
      <c r="F68" s="5" t="s">
        <v>76</v>
      </c>
      <c r="G68" s="5" t="s">
        <v>77</v>
      </c>
      <c r="H68" s="5" t="s">
        <v>78</v>
      </c>
      <c r="I68" s="5" t="s">
        <v>76</v>
      </c>
      <c r="J68" s="5" t="s">
        <v>77</v>
      </c>
      <c r="K68" s="5" t="s">
        <v>78</v>
      </c>
    </row>
    <row r="69" spans="1:11" ht="15.6">
      <c r="A69" s="7"/>
      <c r="B69" s="7" t="s">
        <v>128</v>
      </c>
      <c r="C69" s="77">
        <v>37386.891000000003</v>
      </c>
      <c r="D69" s="77">
        <v>6528.268</v>
      </c>
      <c r="E69" s="89">
        <f>C69+D69</f>
        <v>43915.159</v>
      </c>
      <c r="F69" s="77">
        <v>41065.241000000002</v>
      </c>
      <c r="G69" s="77">
        <v>6131.3810000000003</v>
      </c>
      <c r="H69" s="89">
        <f>F69+G69</f>
        <v>47196.622000000003</v>
      </c>
      <c r="I69" s="52">
        <f>F69/C69*100-100</f>
        <v>9.8386089391599825</v>
      </c>
      <c r="J69" s="52">
        <v>-3.3</v>
      </c>
      <c r="K69" s="53">
        <f>H69/E69*100-100</f>
        <v>7.4722785359834489</v>
      </c>
    </row>
    <row r="70" spans="1:11" ht="28.8" customHeight="1">
      <c r="A70" s="54" t="s">
        <v>110</v>
      </c>
      <c r="B70" s="54"/>
      <c r="C70" s="54"/>
      <c r="D70" s="54"/>
      <c r="E70" s="54"/>
      <c r="F70" s="54"/>
      <c r="G70" s="54"/>
      <c r="H70" s="54"/>
      <c r="I70" s="54"/>
      <c r="J70" s="54"/>
      <c r="K70" s="54"/>
    </row>
    <row r="71" spans="1:11" ht="61.2" customHeight="1">
      <c r="A71" s="55" t="s">
        <v>305</v>
      </c>
      <c r="B71" s="55"/>
      <c r="C71" s="55"/>
      <c r="D71" s="55"/>
      <c r="E71" s="55"/>
      <c r="F71" s="55"/>
      <c r="G71" s="55"/>
      <c r="H71" s="55"/>
      <c r="I71" s="55"/>
      <c r="J71" s="55"/>
      <c r="K71" s="55"/>
    </row>
    <row r="72" spans="1:11" ht="15.6">
      <c r="A72" s="7"/>
      <c r="B72" s="7" t="s">
        <v>311</v>
      </c>
      <c r="C72" s="7"/>
      <c r="D72" s="7"/>
      <c r="E72" s="7"/>
      <c r="F72" s="56"/>
      <c r="G72" s="56"/>
      <c r="H72" s="56"/>
      <c r="I72" s="56"/>
      <c r="J72" s="56"/>
      <c r="K72" s="56"/>
    </row>
    <row r="73" spans="1:11" ht="62.4">
      <c r="A73" s="7"/>
      <c r="B73" s="7" t="s">
        <v>167</v>
      </c>
      <c r="C73" s="77">
        <v>37386.891000000003</v>
      </c>
      <c r="D73" s="77">
        <v>6528.268</v>
      </c>
      <c r="E73" s="89">
        <f>C73+D73</f>
        <v>43915.159</v>
      </c>
      <c r="F73" s="77">
        <v>41065.241000000002</v>
      </c>
      <c r="G73" s="77">
        <v>6131.3810000000003</v>
      </c>
      <c r="H73" s="89">
        <f>F73+G73</f>
        <v>47196.622000000003</v>
      </c>
      <c r="I73" s="52">
        <f>F73/C73*100-100</f>
        <v>9.8386089391599825</v>
      </c>
      <c r="J73" s="52">
        <v>-3.3</v>
      </c>
      <c r="K73" s="53">
        <f>H73/E73*100-100</f>
        <v>7.4722785359834489</v>
      </c>
    </row>
    <row r="74" spans="1:11" ht="39.6" customHeight="1">
      <c r="A74" s="57" t="s">
        <v>112</v>
      </c>
      <c r="B74" s="45"/>
      <c r="C74" s="45"/>
      <c r="D74" s="45"/>
      <c r="E74" s="45"/>
      <c r="F74" s="45"/>
      <c r="G74" s="45"/>
      <c r="H74" s="45"/>
      <c r="I74" s="45"/>
      <c r="J74" s="45"/>
      <c r="K74" s="45"/>
    </row>
    <row r="75" spans="1:11" ht="67.2" customHeight="1">
      <c r="A75" s="55" t="s">
        <v>304</v>
      </c>
      <c r="B75" s="55"/>
      <c r="C75" s="55"/>
      <c r="D75" s="55"/>
      <c r="E75" s="55"/>
      <c r="F75" s="55"/>
      <c r="G75" s="55"/>
      <c r="H75" s="55"/>
      <c r="I75" s="55"/>
      <c r="J75" s="55"/>
      <c r="K75" s="55"/>
    </row>
    <row r="76" spans="1:11" s="90" customFormat="1" ht="15.6">
      <c r="A76" s="6" t="s">
        <v>82</v>
      </c>
      <c r="B76" s="6" t="s">
        <v>331</v>
      </c>
      <c r="C76" s="5"/>
      <c r="D76" s="5"/>
      <c r="E76" s="5"/>
      <c r="F76" s="5"/>
      <c r="G76" s="5"/>
      <c r="H76" s="5"/>
      <c r="I76" s="52"/>
      <c r="J76" s="52"/>
      <c r="K76" s="52"/>
    </row>
    <row r="77" spans="1:11" ht="31.2">
      <c r="A77" s="7"/>
      <c r="B77" s="7" t="s">
        <v>199</v>
      </c>
      <c r="C77" s="95">
        <v>14</v>
      </c>
      <c r="D77" s="95"/>
      <c r="E77" s="96">
        <f t="shared" ref="E77:E88" si="6">C77+D77</f>
        <v>14</v>
      </c>
      <c r="F77" s="95">
        <v>14</v>
      </c>
      <c r="G77" s="95"/>
      <c r="H77" s="96">
        <f t="shared" ref="H77:H88" si="7">F77+G77</f>
        <v>14</v>
      </c>
      <c r="I77" s="95">
        <f>F77/C77*100-100</f>
        <v>0</v>
      </c>
      <c r="J77" s="95"/>
      <c r="K77" s="96">
        <f t="shared" ref="K77:K88" si="8">H77/E77*100-100</f>
        <v>0</v>
      </c>
    </row>
    <row r="78" spans="1:11" ht="15.6">
      <c r="A78" s="7"/>
      <c r="B78" s="7" t="s">
        <v>170</v>
      </c>
      <c r="C78" s="95">
        <v>80</v>
      </c>
      <c r="D78" s="95"/>
      <c r="E78" s="96">
        <f t="shared" si="6"/>
        <v>80</v>
      </c>
      <c r="F78" s="95">
        <v>80</v>
      </c>
      <c r="G78" s="95"/>
      <c r="H78" s="96">
        <f t="shared" si="7"/>
        <v>80</v>
      </c>
      <c r="I78" s="95">
        <f t="shared" ref="I78:I80" si="9">F78/C78*100-100</f>
        <v>0</v>
      </c>
      <c r="J78" s="95"/>
      <c r="K78" s="96">
        <f t="shared" si="8"/>
        <v>0</v>
      </c>
    </row>
    <row r="79" spans="1:11" ht="31.2">
      <c r="A79" s="7"/>
      <c r="B79" s="7" t="s">
        <v>171</v>
      </c>
      <c r="C79" s="81">
        <v>453.93</v>
      </c>
      <c r="D79" s="81"/>
      <c r="E79" s="82">
        <f t="shared" si="6"/>
        <v>453.93</v>
      </c>
      <c r="F79" s="81">
        <v>456.22</v>
      </c>
      <c r="G79" s="81"/>
      <c r="H79" s="82">
        <f t="shared" si="7"/>
        <v>456.22</v>
      </c>
      <c r="I79" s="81">
        <f t="shared" si="9"/>
        <v>0.50448307007688697</v>
      </c>
      <c r="J79" s="81"/>
      <c r="K79" s="82">
        <f t="shared" si="8"/>
        <v>0.50448307007688697</v>
      </c>
    </row>
    <row r="80" spans="1:11" ht="15.6">
      <c r="A80" s="7"/>
      <c r="B80" s="7" t="s">
        <v>172</v>
      </c>
      <c r="C80" s="81">
        <v>166.42</v>
      </c>
      <c r="D80" s="81"/>
      <c r="E80" s="82">
        <f t="shared" si="6"/>
        <v>166.42</v>
      </c>
      <c r="F80" s="81">
        <v>166.42</v>
      </c>
      <c r="G80" s="81"/>
      <c r="H80" s="82">
        <f t="shared" si="7"/>
        <v>166.42</v>
      </c>
      <c r="I80" s="81">
        <f t="shared" si="9"/>
        <v>0</v>
      </c>
      <c r="J80" s="81"/>
      <c r="K80" s="82">
        <f t="shared" si="8"/>
        <v>0</v>
      </c>
    </row>
    <row r="81" spans="1:11" s="90" customFormat="1" ht="15.6">
      <c r="A81" s="6" t="s">
        <v>83</v>
      </c>
      <c r="B81" s="6" t="s">
        <v>332</v>
      </c>
      <c r="C81" s="82"/>
      <c r="D81" s="82"/>
      <c r="E81" s="82"/>
      <c r="F81" s="82"/>
      <c r="G81" s="82"/>
      <c r="H81" s="82"/>
      <c r="I81" s="81"/>
      <c r="J81" s="82"/>
      <c r="K81" s="82"/>
    </row>
    <row r="82" spans="1:11" ht="31.2">
      <c r="A82" s="7"/>
      <c r="B82" s="7" t="s">
        <v>173</v>
      </c>
      <c r="C82" s="95">
        <v>2249</v>
      </c>
      <c r="D82" s="95"/>
      <c r="E82" s="96">
        <f t="shared" si="6"/>
        <v>2249</v>
      </c>
      <c r="F82" s="95">
        <v>2211</v>
      </c>
      <c r="G82" s="95"/>
      <c r="H82" s="96">
        <f t="shared" si="7"/>
        <v>2211</v>
      </c>
      <c r="I82" s="95">
        <f t="shared" ref="I82:I88" si="10">F82/C82*100-100</f>
        <v>-1.6896398399288586</v>
      </c>
      <c r="J82" s="95"/>
      <c r="K82" s="96">
        <f t="shared" si="8"/>
        <v>-1.6896398399288586</v>
      </c>
    </row>
    <row r="83" spans="1:11" ht="15.6">
      <c r="A83" s="7"/>
      <c r="B83" s="7" t="s">
        <v>174</v>
      </c>
      <c r="C83" s="95">
        <v>3906</v>
      </c>
      <c r="D83" s="95"/>
      <c r="E83" s="96">
        <f t="shared" si="6"/>
        <v>3906</v>
      </c>
      <c r="F83" s="95">
        <v>3214</v>
      </c>
      <c r="G83" s="95"/>
      <c r="H83" s="96">
        <f t="shared" si="7"/>
        <v>3214</v>
      </c>
      <c r="I83" s="95">
        <f t="shared" si="10"/>
        <v>-17.716333845366108</v>
      </c>
      <c r="J83" s="95"/>
      <c r="K83" s="96">
        <f t="shared" si="8"/>
        <v>-17.716333845366108</v>
      </c>
    </row>
    <row r="84" spans="1:11" s="90" customFormat="1" ht="15.6">
      <c r="A84" s="6" t="s">
        <v>84</v>
      </c>
      <c r="B84" s="6" t="s">
        <v>334</v>
      </c>
      <c r="C84" s="82"/>
      <c r="D84" s="82"/>
      <c r="E84" s="82"/>
      <c r="F84" s="82"/>
      <c r="G84" s="82"/>
      <c r="H84" s="82"/>
      <c r="I84" s="82"/>
      <c r="J84" s="82"/>
      <c r="K84" s="82"/>
    </row>
    <row r="85" spans="1:11" ht="31.2">
      <c r="A85" s="7"/>
      <c r="B85" s="7" t="s">
        <v>175</v>
      </c>
      <c r="C85" s="95">
        <v>19527</v>
      </c>
      <c r="D85" s="95"/>
      <c r="E85" s="96">
        <f t="shared" si="6"/>
        <v>19527</v>
      </c>
      <c r="F85" s="95">
        <v>21346</v>
      </c>
      <c r="G85" s="95"/>
      <c r="H85" s="96">
        <f t="shared" si="7"/>
        <v>21346</v>
      </c>
      <c r="I85" s="95">
        <f t="shared" si="10"/>
        <v>9.3153070108055402</v>
      </c>
      <c r="J85" s="95"/>
      <c r="K85" s="96">
        <f t="shared" si="8"/>
        <v>9.3153070108055402</v>
      </c>
    </row>
    <row r="86" spans="1:11" ht="31.2">
      <c r="A86" s="7"/>
      <c r="B86" s="7" t="s">
        <v>176</v>
      </c>
      <c r="C86" s="95">
        <v>14</v>
      </c>
      <c r="D86" s="95"/>
      <c r="E86" s="96">
        <f t="shared" si="6"/>
        <v>14</v>
      </c>
      <c r="F86" s="95">
        <v>13</v>
      </c>
      <c r="G86" s="95"/>
      <c r="H86" s="96">
        <f t="shared" si="7"/>
        <v>13</v>
      </c>
      <c r="I86" s="95">
        <f t="shared" si="10"/>
        <v>-7.1428571428571388</v>
      </c>
      <c r="J86" s="95"/>
      <c r="K86" s="96">
        <f t="shared" si="8"/>
        <v>-7.1428571428571388</v>
      </c>
    </row>
    <row r="87" spans="1:11" ht="15.6">
      <c r="A87" s="6">
        <v>4</v>
      </c>
      <c r="B87" s="6" t="s">
        <v>200</v>
      </c>
      <c r="C87" s="95"/>
      <c r="D87" s="95"/>
      <c r="E87" s="96"/>
      <c r="F87" s="95"/>
      <c r="G87" s="95"/>
      <c r="H87" s="96"/>
      <c r="I87" s="95"/>
      <c r="J87" s="95"/>
      <c r="K87" s="96"/>
    </row>
    <row r="88" spans="1:11" ht="31.2">
      <c r="A88" s="7"/>
      <c r="B88" s="7" t="s">
        <v>201</v>
      </c>
      <c r="C88" s="95">
        <v>58</v>
      </c>
      <c r="D88" s="95"/>
      <c r="E88" s="96">
        <f t="shared" si="6"/>
        <v>58</v>
      </c>
      <c r="F88" s="95">
        <v>69</v>
      </c>
      <c r="G88" s="95"/>
      <c r="H88" s="96">
        <f t="shared" si="7"/>
        <v>69</v>
      </c>
      <c r="I88" s="95">
        <f t="shared" si="10"/>
        <v>18.965517241379317</v>
      </c>
      <c r="J88" s="95"/>
      <c r="K88" s="96">
        <f t="shared" si="8"/>
        <v>18.965517241379317</v>
      </c>
    </row>
    <row r="89" spans="1:11" ht="17.399999999999999" customHeight="1">
      <c r="A89" s="57" t="s">
        <v>111</v>
      </c>
      <c r="B89" s="57"/>
      <c r="C89" s="57"/>
      <c r="D89" s="57"/>
      <c r="E89" s="57"/>
      <c r="F89" s="57"/>
      <c r="G89" s="57"/>
      <c r="H89" s="57"/>
      <c r="I89" s="57"/>
      <c r="J89" s="57"/>
      <c r="K89" s="57"/>
    </row>
    <row r="90" spans="1:11" ht="22.8" customHeight="1">
      <c r="A90" s="97" t="s">
        <v>306</v>
      </c>
      <c r="B90" s="98"/>
      <c r="C90" s="98"/>
      <c r="D90" s="98"/>
      <c r="E90" s="98"/>
      <c r="F90" s="98"/>
      <c r="G90" s="98"/>
      <c r="H90" s="98"/>
      <c r="I90" s="98"/>
      <c r="J90" s="98"/>
      <c r="K90" s="99"/>
    </row>
    <row r="91" spans="1:11" ht="74.400000000000006" customHeight="1">
      <c r="A91" s="100"/>
      <c r="B91" s="55"/>
      <c r="C91" s="55"/>
      <c r="D91" s="55"/>
      <c r="E91" s="55"/>
      <c r="F91" s="55"/>
      <c r="G91" s="55"/>
      <c r="H91" s="55"/>
      <c r="I91" s="55"/>
      <c r="J91" s="55"/>
      <c r="K91" s="101"/>
    </row>
    <row r="92" spans="1:11" ht="13.8" customHeight="1">
      <c r="A92" s="57" t="s">
        <v>107</v>
      </c>
      <c r="B92" s="57"/>
      <c r="C92" s="57"/>
      <c r="D92" s="57"/>
      <c r="E92" s="57"/>
      <c r="F92" s="57"/>
      <c r="G92" s="57"/>
      <c r="H92" s="57"/>
      <c r="I92" s="57"/>
      <c r="J92" s="57"/>
      <c r="K92" s="57"/>
    </row>
    <row r="93" spans="1:11" ht="13.2" customHeight="1">
      <c r="A93" s="50" t="s">
        <v>114</v>
      </c>
      <c r="B93" s="50"/>
      <c r="C93" s="50"/>
      <c r="D93" s="50"/>
      <c r="E93" s="50"/>
      <c r="F93" s="50"/>
      <c r="G93" s="50"/>
      <c r="H93" s="50"/>
      <c r="I93" s="50"/>
      <c r="J93" s="50"/>
      <c r="K93" s="50"/>
    </row>
    <row r="94" spans="1:11" ht="15.6">
      <c r="A94" s="34"/>
      <c r="B94" s="34"/>
      <c r="C94" s="34"/>
      <c r="D94" s="34"/>
      <c r="E94" s="34"/>
      <c r="F94" s="34"/>
      <c r="G94" s="34"/>
      <c r="H94" s="34"/>
      <c r="I94" s="34"/>
      <c r="J94" s="34"/>
      <c r="K94" s="34"/>
    </row>
    <row r="95" spans="1:11" ht="15" customHeight="1">
      <c r="A95" s="51" t="s">
        <v>338</v>
      </c>
      <c r="B95" s="51"/>
      <c r="C95" s="51"/>
      <c r="D95" s="51"/>
      <c r="E95" s="51"/>
      <c r="F95" s="51"/>
      <c r="G95" s="51"/>
      <c r="H95" s="51"/>
      <c r="I95" s="51"/>
      <c r="J95" s="51"/>
      <c r="K95" s="51"/>
    </row>
    <row r="96" spans="1:11" ht="15.6">
      <c r="A96" s="34"/>
      <c r="B96" s="34"/>
      <c r="C96" s="34"/>
      <c r="D96" s="34"/>
      <c r="E96" s="34"/>
      <c r="F96" s="34"/>
      <c r="G96" s="34"/>
      <c r="H96" s="34"/>
      <c r="I96" s="34"/>
      <c r="J96" s="34"/>
      <c r="K96" s="34"/>
    </row>
    <row r="97" spans="1:11" ht="93.6">
      <c r="A97" s="7" t="s">
        <v>339</v>
      </c>
      <c r="B97" s="7" t="s">
        <v>310</v>
      </c>
      <c r="C97" s="5" t="s">
        <v>115</v>
      </c>
      <c r="D97" s="5" t="s">
        <v>116</v>
      </c>
      <c r="E97" s="5" t="s">
        <v>117</v>
      </c>
      <c r="F97" s="5" t="s">
        <v>93</v>
      </c>
      <c r="G97" s="5" t="s">
        <v>118</v>
      </c>
      <c r="H97" s="5" t="s">
        <v>119</v>
      </c>
      <c r="I97" s="34"/>
      <c r="J97" s="34"/>
      <c r="K97" s="34"/>
    </row>
    <row r="98" spans="1:11" ht="15.6">
      <c r="A98" s="7" t="s">
        <v>82</v>
      </c>
      <c r="B98" s="7" t="s">
        <v>83</v>
      </c>
      <c r="C98" s="7" t="s">
        <v>84</v>
      </c>
      <c r="D98" s="7" t="s">
        <v>85</v>
      </c>
      <c r="E98" s="7" t="s">
        <v>86</v>
      </c>
      <c r="F98" s="7" t="s">
        <v>340</v>
      </c>
      <c r="G98" s="7" t="s">
        <v>88</v>
      </c>
      <c r="H98" s="7" t="s">
        <v>341</v>
      </c>
      <c r="I98" s="34"/>
      <c r="J98" s="34"/>
      <c r="K98" s="34"/>
    </row>
    <row r="99" spans="1:11" ht="13.8">
      <c r="A99" s="9" t="s">
        <v>45</v>
      </c>
      <c r="B99" s="9" t="s">
        <v>46</v>
      </c>
      <c r="C99" s="9" t="s">
        <v>12</v>
      </c>
      <c r="D99" s="3">
        <f>D101+D103</f>
        <v>4633.4179999999997</v>
      </c>
      <c r="E99" s="3">
        <f t="shared" ref="E99:F99" si="11">E101+E103</f>
        <v>6131.3809999999994</v>
      </c>
      <c r="F99" s="3">
        <f t="shared" si="11"/>
        <v>1497.9629999999997</v>
      </c>
      <c r="G99" s="9" t="s">
        <v>12</v>
      </c>
      <c r="H99" s="9" t="s">
        <v>12</v>
      </c>
    </row>
    <row r="100" spans="1:11" ht="13.8">
      <c r="A100" s="9"/>
      <c r="B100" s="9" t="s">
        <v>47</v>
      </c>
      <c r="C100" s="9" t="s">
        <v>12</v>
      </c>
      <c r="D100" s="3"/>
      <c r="E100" s="3"/>
      <c r="F100" s="3"/>
      <c r="G100" s="9" t="s">
        <v>12</v>
      </c>
      <c r="H100" s="9" t="s">
        <v>12</v>
      </c>
    </row>
    <row r="101" spans="1:11" ht="41.4">
      <c r="A101" s="9"/>
      <c r="B101" s="8" t="s">
        <v>203</v>
      </c>
      <c r="C101" s="9" t="s">
        <v>12</v>
      </c>
      <c r="D101" s="3">
        <v>518.41800000000001</v>
      </c>
      <c r="E101" s="3">
        <v>518.41800000000001</v>
      </c>
      <c r="F101" s="3">
        <f>E101-D101</f>
        <v>0</v>
      </c>
      <c r="G101" s="9" t="s">
        <v>12</v>
      </c>
      <c r="H101" s="9" t="s">
        <v>12</v>
      </c>
    </row>
    <row r="102" spans="1:11" ht="13.8">
      <c r="A102" s="9"/>
      <c r="B102" s="9" t="s">
        <v>48</v>
      </c>
      <c r="C102" s="9" t="s">
        <v>12</v>
      </c>
      <c r="D102" s="3"/>
      <c r="E102" s="3"/>
      <c r="F102" s="3"/>
      <c r="G102" s="9" t="s">
        <v>12</v>
      </c>
      <c r="H102" s="9" t="s">
        <v>12</v>
      </c>
    </row>
    <row r="103" spans="1:11" ht="13.8">
      <c r="A103" s="9"/>
      <c r="B103" s="9" t="s">
        <v>49</v>
      </c>
      <c r="C103" s="9" t="s">
        <v>12</v>
      </c>
      <c r="D103" s="3">
        <f>4115</f>
        <v>4115</v>
      </c>
      <c r="E103" s="3">
        <f>4551.294+1061.669</f>
        <v>5612.9629999999997</v>
      </c>
      <c r="F103" s="3">
        <f>E103-D103</f>
        <v>1497.9629999999997</v>
      </c>
      <c r="G103" s="9" t="s">
        <v>12</v>
      </c>
      <c r="H103" s="9" t="s">
        <v>12</v>
      </c>
    </row>
    <row r="104" spans="1:11">
      <c r="A104" s="14" t="s">
        <v>50</v>
      </c>
      <c r="B104" s="14"/>
      <c r="C104" s="14"/>
      <c r="D104" s="14"/>
      <c r="E104" s="14"/>
      <c r="F104" s="14"/>
      <c r="G104" s="14"/>
      <c r="H104" s="14"/>
    </row>
    <row r="105" spans="1:11">
      <c r="A105" s="23" t="s">
        <v>202</v>
      </c>
      <c r="B105" s="24"/>
      <c r="C105" s="24"/>
      <c r="D105" s="24"/>
      <c r="E105" s="24"/>
      <c r="F105" s="24"/>
      <c r="G105" s="24"/>
      <c r="H105" s="25"/>
    </row>
    <row r="106" spans="1:11">
      <c r="A106" s="9"/>
      <c r="B106" s="9"/>
      <c r="C106" s="9"/>
      <c r="D106" s="9"/>
      <c r="E106" s="9"/>
      <c r="F106" s="9"/>
      <c r="G106" s="9"/>
      <c r="H106" s="9"/>
    </row>
    <row r="107" spans="1:11" ht="13.8">
      <c r="A107" s="9" t="s">
        <v>19</v>
      </c>
      <c r="B107" s="9" t="s">
        <v>51</v>
      </c>
      <c r="C107" s="9" t="s">
        <v>12</v>
      </c>
      <c r="D107" s="102">
        <v>518.41800000000001</v>
      </c>
      <c r="E107" s="102">
        <v>518.41800000000001</v>
      </c>
      <c r="F107" s="102">
        <f>E107-D107</f>
        <v>0</v>
      </c>
      <c r="G107" s="9" t="s">
        <v>12</v>
      </c>
      <c r="H107" s="9" t="s">
        <v>12</v>
      </c>
    </row>
    <row r="108" spans="1:11">
      <c r="A108" s="14" t="s">
        <v>52</v>
      </c>
      <c r="B108" s="14"/>
      <c r="C108" s="14"/>
      <c r="D108" s="14"/>
      <c r="E108" s="14"/>
      <c r="F108" s="14"/>
      <c r="G108" s="14"/>
      <c r="H108" s="14"/>
    </row>
    <row r="109" spans="1:11">
      <c r="A109" s="14" t="s">
        <v>53</v>
      </c>
      <c r="B109" s="14"/>
      <c r="C109" s="14"/>
      <c r="D109" s="14"/>
      <c r="E109" s="14"/>
      <c r="F109" s="14"/>
      <c r="G109" s="14"/>
      <c r="H109" s="14"/>
    </row>
    <row r="110" spans="1:11" ht="13.8">
      <c r="A110" s="9" t="s">
        <v>21</v>
      </c>
      <c r="B110" s="9" t="s">
        <v>54</v>
      </c>
      <c r="C110" s="9"/>
      <c r="D110" s="9"/>
      <c r="E110" s="9"/>
      <c r="F110" s="9"/>
      <c r="G110" s="9"/>
      <c r="H110" s="9"/>
    </row>
    <row r="111" spans="1:11" ht="13.8">
      <c r="A111" s="9"/>
      <c r="B111" s="9" t="s">
        <v>55</v>
      </c>
      <c r="C111" s="9"/>
      <c r="D111" s="9"/>
      <c r="E111" s="9"/>
      <c r="F111" s="9"/>
      <c r="G111" s="9"/>
      <c r="H111" s="9"/>
    </row>
    <row r="112" spans="1:11" ht="13.8" thickBot="1">
      <c r="A112" s="103" t="s">
        <v>56</v>
      </c>
      <c r="B112" s="104"/>
      <c r="C112" s="104"/>
      <c r="D112" s="104"/>
      <c r="E112" s="104"/>
      <c r="F112" s="104"/>
      <c r="G112" s="104"/>
      <c r="H112" s="105"/>
    </row>
    <row r="113" spans="1:11" ht="27.6">
      <c r="A113" s="9"/>
      <c r="B113" s="9" t="s">
        <v>57</v>
      </c>
      <c r="C113" s="9"/>
      <c r="D113" s="9"/>
      <c r="E113" s="9"/>
      <c r="F113" s="9"/>
      <c r="G113" s="9"/>
      <c r="H113" s="9"/>
    </row>
    <row r="114" spans="1:11" ht="27.6">
      <c r="A114" s="9"/>
      <c r="B114" s="9" t="s">
        <v>58</v>
      </c>
      <c r="C114" s="9"/>
      <c r="D114" s="9"/>
      <c r="E114" s="9"/>
      <c r="F114" s="9"/>
      <c r="G114" s="9"/>
      <c r="H114" s="9"/>
    </row>
    <row r="115" spans="1:11" ht="27.6">
      <c r="A115" s="9" t="s">
        <v>22</v>
      </c>
      <c r="B115" s="9" t="s">
        <v>59</v>
      </c>
      <c r="C115" s="9" t="s">
        <v>12</v>
      </c>
      <c r="D115" s="102">
        <v>518.41800000000001</v>
      </c>
      <c r="E115" s="102">
        <v>518.41800000000001</v>
      </c>
      <c r="F115" s="102">
        <f>E115-D115</f>
        <v>0</v>
      </c>
      <c r="G115" s="9" t="s">
        <v>12</v>
      </c>
      <c r="H115" s="9" t="s">
        <v>12</v>
      </c>
    </row>
    <row r="116" spans="1:11" ht="22.8" customHeight="1">
      <c r="A116" s="106" t="s">
        <v>378</v>
      </c>
      <c r="B116" s="106"/>
      <c r="C116" s="106"/>
      <c r="D116" s="106"/>
      <c r="E116" s="106"/>
      <c r="F116" s="106"/>
      <c r="G116" s="106"/>
      <c r="H116" s="106"/>
      <c r="I116" s="106"/>
      <c r="J116" s="106"/>
      <c r="K116" s="106"/>
    </row>
    <row r="117" spans="1:11" ht="25.2" customHeight="1">
      <c r="A117" s="12" t="s">
        <v>379</v>
      </c>
      <c r="B117" s="12"/>
      <c r="C117" s="12"/>
      <c r="D117" s="12"/>
      <c r="E117" s="12"/>
      <c r="F117" s="12"/>
      <c r="G117" s="12"/>
      <c r="H117" s="12"/>
      <c r="I117" s="12"/>
      <c r="J117" s="12"/>
      <c r="K117" s="12"/>
    </row>
    <row r="118" spans="1:11" ht="18" customHeight="1">
      <c r="A118" s="12" t="s">
        <v>120</v>
      </c>
      <c r="B118" s="107"/>
      <c r="C118" s="107"/>
      <c r="D118" s="107"/>
      <c r="E118" s="107"/>
      <c r="F118" s="107"/>
      <c r="G118" s="107"/>
      <c r="H118" s="107"/>
      <c r="I118" s="107"/>
      <c r="J118" s="107"/>
      <c r="K118" s="107"/>
    </row>
    <row r="119" spans="1:11" ht="32.4" customHeight="1">
      <c r="A119" s="15" t="s">
        <v>380</v>
      </c>
      <c r="B119" s="16"/>
      <c r="C119" s="16"/>
      <c r="D119" s="16"/>
      <c r="E119" s="16"/>
      <c r="F119" s="16"/>
      <c r="G119" s="16"/>
      <c r="H119" s="16"/>
      <c r="I119" s="16"/>
      <c r="J119" s="16"/>
      <c r="K119" s="16"/>
    </row>
    <row r="120" spans="1:11" ht="34.200000000000003" customHeight="1">
      <c r="A120" s="12" t="s">
        <v>381</v>
      </c>
      <c r="B120" s="12"/>
      <c r="C120" s="12"/>
      <c r="D120" s="12"/>
      <c r="E120" s="12"/>
      <c r="F120" s="12"/>
      <c r="G120" s="12"/>
      <c r="H120" s="12"/>
      <c r="I120" s="12"/>
      <c r="J120" s="12"/>
      <c r="K120" s="12"/>
    </row>
    <row r="121" spans="1:11" ht="31.8" customHeight="1">
      <c r="A121" s="12" t="s">
        <v>382</v>
      </c>
      <c r="B121" s="12"/>
      <c r="C121" s="12"/>
      <c r="D121" s="12"/>
      <c r="E121" s="12"/>
      <c r="F121" s="12"/>
      <c r="G121" s="12"/>
      <c r="H121" s="12"/>
      <c r="I121" s="12"/>
      <c r="J121" s="12"/>
      <c r="K121" s="12"/>
    </row>
    <row r="122" spans="1:11" ht="21" customHeight="1">
      <c r="A122" s="12" t="s">
        <v>383</v>
      </c>
      <c r="B122" s="12"/>
      <c r="C122" s="12"/>
      <c r="D122" s="12"/>
      <c r="E122" s="12"/>
      <c r="F122" s="12"/>
      <c r="G122" s="12"/>
      <c r="H122" s="12"/>
      <c r="I122" s="12"/>
      <c r="J122" s="12"/>
      <c r="K122" s="12"/>
    </row>
    <row r="125" spans="1:11" ht="15.6" customHeight="1">
      <c r="B125" s="66" t="s">
        <v>353</v>
      </c>
      <c r="C125" s="66"/>
      <c r="D125" s="34"/>
      <c r="E125" s="66" t="s">
        <v>354</v>
      </c>
      <c r="F125" s="66"/>
      <c r="G125" s="66"/>
    </row>
  </sheetData>
  <mergeCells count="72">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4:A45"/>
    <mergeCell ref="B44:B45"/>
    <mergeCell ref="C44:E44"/>
    <mergeCell ref="F44:H44"/>
    <mergeCell ref="I44:K44"/>
    <mergeCell ref="A17:K17"/>
    <mergeCell ref="A21:K21"/>
    <mergeCell ref="A28:E28"/>
    <mergeCell ref="A35:E35"/>
    <mergeCell ref="A42:K42"/>
    <mergeCell ref="A36:E36"/>
    <mergeCell ref="A62:K62"/>
    <mergeCell ref="C46:E46"/>
    <mergeCell ref="F46:H46"/>
    <mergeCell ref="I46:K46"/>
    <mergeCell ref="A51:K51"/>
    <mergeCell ref="C52:E52"/>
    <mergeCell ref="F52:H52"/>
    <mergeCell ref="I52:K52"/>
    <mergeCell ref="A55:K55"/>
    <mergeCell ref="C56:E56"/>
    <mergeCell ref="F56:H56"/>
    <mergeCell ref="I56:K56"/>
    <mergeCell ref="A61:K61"/>
    <mergeCell ref="A63:K63"/>
    <mergeCell ref="A64:K64"/>
    <mergeCell ref="A65:K65"/>
    <mergeCell ref="A66:K66"/>
    <mergeCell ref="A67:A68"/>
    <mergeCell ref="B67:B68"/>
    <mergeCell ref="C67:E67"/>
    <mergeCell ref="F67:H67"/>
    <mergeCell ref="I67:K67"/>
    <mergeCell ref="A108:H108"/>
    <mergeCell ref="A70:K70"/>
    <mergeCell ref="A71:K71"/>
    <mergeCell ref="A74:K74"/>
    <mergeCell ref="A75:K75"/>
    <mergeCell ref="A89:K89"/>
    <mergeCell ref="A92:K92"/>
    <mergeCell ref="A93:K93"/>
    <mergeCell ref="A95:K95"/>
    <mergeCell ref="A104:H104"/>
    <mergeCell ref="A90:K91"/>
    <mergeCell ref="A105:H105"/>
    <mergeCell ref="A120:K120"/>
    <mergeCell ref="A121:K121"/>
    <mergeCell ref="A122:K122"/>
    <mergeCell ref="E125:G125"/>
    <mergeCell ref="A109:H109"/>
    <mergeCell ref="A112:H112"/>
    <mergeCell ref="A116:K116"/>
    <mergeCell ref="A117:K117"/>
    <mergeCell ref="A118:K118"/>
    <mergeCell ref="A119:K119"/>
    <mergeCell ref="B125:C125"/>
  </mergeCells>
  <pageMargins left="0.7" right="0.7" top="0.75" bottom="0.75" header="0.3" footer="0.3"/>
  <pageSetup paperSize="9" scale="87" orientation="landscape" verticalDpi="0" r:id="rId1"/>
</worksheet>
</file>

<file path=xl/worksheets/sheet4.xml><?xml version="1.0" encoding="utf-8"?>
<worksheet xmlns="http://schemas.openxmlformats.org/spreadsheetml/2006/main" xmlns:r="http://schemas.openxmlformats.org/officeDocument/2006/relationships">
  <dimension ref="A1:K133"/>
  <sheetViews>
    <sheetView topLeftCell="A112" zoomScale="85" zoomScaleNormal="85" zoomScaleSheetLayoutView="85" workbookViewId="0">
      <selection activeCell="A112" sqref="A1:XFD1048576"/>
    </sheetView>
  </sheetViews>
  <sheetFormatPr defaultColWidth="34" defaultRowHeight="13.2"/>
  <cols>
    <col min="1" max="1" width="5.5546875" style="83" customWidth="1"/>
    <col min="2" max="2" width="34" style="83"/>
    <col min="3" max="3" width="10.6640625" style="83" customWidth="1"/>
    <col min="4" max="4" width="9" style="83" customWidth="1"/>
    <col min="5" max="5" width="10.44140625" style="83" customWidth="1"/>
    <col min="6" max="6" width="10.6640625" style="83" customWidth="1"/>
    <col min="7" max="7" width="9.21875" style="83" customWidth="1"/>
    <col min="8" max="8" width="10.21875" style="83" customWidth="1"/>
    <col min="9" max="10" width="9.44140625" style="83" customWidth="1"/>
    <col min="11" max="11" width="9.33203125" style="83" customWidth="1"/>
    <col min="12" max="16384" width="34" style="83"/>
  </cols>
  <sheetData>
    <row r="1" spans="1:11">
      <c r="H1" s="84" t="s">
        <v>60</v>
      </c>
      <c r="I1" s="84"/>
      <c r="J1" s="84"/>
      <c r="K1" s="84"/>
    </row>
    <row r="2" spans="1:11" ht="29.4" customHeight="1">
      <c r="H2" s="84" t="s">
        <v>61</v>
      </c>
      <c r="I2" s="84"/>
      <c r="J2" s="84"/>
      <c r="K2" s="84"/>
    </row>
    <row r="3" spans="1:11" ht="17.399999999999999">
      <c r="A3" s="36" t="s">
        <v>62</v>
      </c>
      <c r="B3" s="36"/>
      <c r="C3" s="36"/>
      <c r="D3" s="36"/>
      <c r="E3" s="36"/>
      <c r="F3" s="36"/>
      <c r="G3" s="36"/>
      <c r="H3" s="36"/>
      <c r="I3" s="36"/>
      <c r="J3" s="36"/>
      <c r="K3" s="36"/>
    </row>
    <row r="4" spans="1:11" ht="17.399999999999999" customHeight="1">
      <c r="A4" s="69" t="s">
        <v>63</v>
      </c>
      <c r="B4" s="67" t="s">
        <v>131</v>
      </c>
      <c r="C4" s="69"/>
      <c r="D4" s="68" t="s">
        <v>135</v>
      </c>
      <c r="E4" s="68"/>
      <c r="F4" s="68"/>
      <c r="G4" s="68"/>
      <c r="H4" s="68"/>
      <c r="I4" s="68"/>
      <c r="J4" s="68"/>
      <c r="K4" s="68"/>
    </row>
    <row r="5" spans="1:11" ht="18" customHeight="1">
      <c r="A5" s="85"/>
      <c r="B5" s="85" t="s">
        <v>64</v>
      </c>
      <c r="C5" s="85"/>
      <c r="D5" s="86" t="s">
        <v>65</v>
      </c>
      <c r="E5" s="86"/>
      <c r="F5" s="86"/>
      <c r="G5" s="86"/>
      <c r="H5" s="86"/>
      <c r="I5" s="86"/>
      <c r="J5" s="86"/>
      <c r="K5" s="86"/>
    </row>
    <row r="6" spans="1:11" ht="17.399999999999999" customHeight="1">
      <c r="A6" s="69" t="s">
        <v>66</v>
      </c>
      <c r="B6" s="67" t="s">
        <v>132</v>
      </c>
      <c r="C6" s="69"/>
      <c r="D6" s="68" t="s">
        <v>135</v>
      </c>
      <c r="E6" s="68"/>
      <c r="F6" s="68"/>
      <c r="G6" s="68"/>
      <c r="H6" s="68"/>
      <c r="I6" s="68"/>
      <c r="J6" s="68"/>
      <c r="K6" s="68"/>
    </row>
    <row r="7" spans="1:11" ht="18" customHeight="1">
      <c r="B7" s="85" t="s">
        <v>64</v>
      </c>
      <c r="D7" s="86" t="s">
        <v>67</v>
      </c>
      <c r="E7" s="86"/>
      <c r="F7" s="86"/>
      <c r="G7" s="86"/>
      <c r="H7" s="86"/>
      <c r="I7" s="86"/>
      <c r="J7" s="86"/>
      <c r="K7" s="86"/>
    </row>
    <row r="8" spans="1:11" s="69" customFormat="1" ht="69" customHeight="1">
      <c r="A8" s="69" t="s">
        <v>68</v>
      </c>
      <c r="B8" s="67" t="s">
        <v>182</v>
      </c>
      <c r="C8" s="67" t="s">
        <v>183</v>
      </c>
      <c r="D8" s="36" t="s">
        <v>205</v>
      </c>
      <c r="E8" s="36"/>
      <c r="F8" s="36"/>
      <c r="G8" s="36"/>
      <c r="H8" s="36"/>
      <c r="I8" s="36"/>
      <c r="J8" s="36"/>
      <c r="K8" s="36"/>
    </row>
    <row r="9" spans="1:11" s="85" customFormat="1" ht="18">
      <c r="A9" s="69"/>
      <c r="B9" s="85" t="s">
        <v>64</v>
      </c>
      <c r="C9" s="87" t="s">
        <v>70</v>
      </c>
    </row>
    <row r="10" spans="1:11" s="85" customFormat="1" ht="36" customHeight="1">
      <c r="A10" s="69" t="s">
        <v>71</v>
      </c>
      <c r="B10" s="69" t="s">
        <v>72</v>
      </c>
      <c r="C10" s="42" t="s">
        <v>184</v>
      </c>
      <c r="D10" s="42"/>
      <c r="E10" s="42"/>
      <c r="F10" s="42"/>
      <c r="G10" s="42"/>
      <c r="H10" s="42"/>
      <c r="I10" s="42"/>
      <c r="J10" s="42"/>
      <c r="K10" s="42"/>
    </row>
    <row r="11" spans="1:11" s="85" customFormat="1" ht="16.8" customHeight="1">
      <c r="A11" s="69" t="s">
        <v>73</v>
      </c>
      <c r="B11" s="70" t="s">
        <v>74</v>
      </c>
      <c r="C11" s="70"/>
      <c r="D11" s="70"/>
      <c r="E11" s="70"/>
      <c r="F11" s="70"/>
      <c r="G11" s="70"/>
      <c r="H11" s="70"/>
      <c r="I11" s="70"/>
      <c r="J11" s="70"/>
      <c r="K11" s="70"/>
    </row>
    <row r="12" spans="1:11" ht="18" customHeight="1">
      <c r="A12" s="44" t="s">
        <v>75</v>
      </c>
      <c r="B12" s="110"/>
      <c r="C12" s="110"/>
      <c r="D12" s="110"/>
      <c r="E12" s="110"/>
      <c r="F12" s="110"/>
      <c r="G12" s="110"/>
      <c r="H12" s="110"/>
      <c r="I12" s="110"/>
      <c r="J12" s="110"/>
      <c r="K12" s="110"/>
    </row>
    <row r="13" spans="1:11" ht="16.8" customHeight="1">
      <c r="A13" s="14" t="s">
        <v>0</v>
      </c>
      <c r="B13" s="14" t="s">
        <v>1</v>
      </c>
      <c r="C13" s="111" t="s">
        <v>2</v>
      </c>
      <c r="D13" s="111"/>
      <c r="E13" s="111"/>
      <c r="F13" s="111" t="s">
        <v>3</v>
      </c>
      <c r="G13" s="111"/>
      <c r="H13" s="111"/>
      <c r="I13" s="111" t="s">
        <v>4</v>
      </c>
      <c r="J13" s="111"/>
      <c r="K13" s="111"/>
    </row>
    <row r="14" spans="1:11" ht="20.399999999999999">
      <c r="A14" s="14"/>
      <c r="B14" s="14"/>
      <c r="C14" s="112" t="s">
        <v>76</v>
      </c>
      <c r="D14" s="112" t="s">
        <v>77</v>
      </c>
      <c r="E14" s="112" t="s">
        <v>78</v>
      </c>
      <c r="F14" s="112" t="s">
        <v>76</v>
      </c>
      <c r="G14" s="112" t="s">
        <v>79</v>
      </c>
      <c r="H14" s="112" t="s">
        <v>78</v>
      </c>
      <c r="I14" s="112" t="s">
        <v>80</v>
      </c>
      <c r="J14" s="112" t="s">
        <v>81</v>
      </c>
      <c r="K14" s="112" t="s">
        <v>78</v>
      </c>
    </row>
    <row r="15" spans="1:11" s="88" customFormat="1" ht="10.199999999999999">
      <c r="A15" s="112"/>
      <c r="B15" s="112"/>
      <c r="C15" s="112" t="s">
        <v>82</v>
      </c>
      <c r="D15" s="112" t="s">
        <v>83</v>
      </c>
      <c r="E15" s="112" t="s">
        <v>84</v>
      </c>
      <c r="F15" s="112" t="s">
        <v>85</v>
      </c>
      <c r="G15" s="112" t="s">
        <v>86</v>
      </c>
      <c r="H15" s="112" t="s">
        <v>87</v>
      </c>
      <c r="I15" s="112" t="s">
        <v>88</v>
      </c>
      <c r="J15" s="112" t="s">
        <v>89</v>
      </c>
      <c r="K15" s="112" t="s">
        <v>90</v>
      </c>
    </row>
    <row r="16" spans="1:11" s="87" customFormat="1" ht="13.8">
      <c r="A16" s="4" t="s">
        <v>6</v>
      </c>
      <c r="B16" s="113" t="s">
        <v>128</v>
      </c>
      <c r="C16" s="3">
        <v>125295.087</v>
      </c>
      <c r="D16" s="3">
        <v>3351.7139999999999</v>
      </c>
      <c r="E16" s="114">
        <f>C16+D16</f>
        <v>128646.80100000001</v>
      </c>
      <c r="F16" s="3">
        <v>122922.738</v>
      </c>
      <c r="G16" s="3">
        <v>4038.8290000000002</v>
      </c>
      <c r="H16" s="114">
        <f>F16+G16</f>
        <v>126961.567</v>
      </c>
      <c r="I16" s="3">
        <f>C16-F16</f>
        <v>2372.349000000002</v>
      </c>
      <c r="J16" s="3">
        <f>D16-G16</f>
        <v>-687.11500000000024</v>
      </c>
      <c r="K16" s="114">
        <f>I16+J16</f>
        <v>1685.2340000000017</v>
      </c>
    </row>
    <row r="17" spans="1:11" ht="71.400000000000006" customHeight="1">
      <c r="A17" s="44" t="s">
        <v>384</v>
      </c>
      <c r="B17" s="110"/>
      <c r="C17" s="110"/>
      <c r="D17" s="110"/>
      <c r="E17" s="110"/>
      <c r="F17" s="110"/>
      <c r="G17" s="110"/>
      <c r="H17" s="110"/>
      <c r="I17" s="110"/>
      <c r="J17" s="110"/>
      <c r="K17" s="110"/>
    </row>
    <row r="18" spans="1:11" ht="15.6">
      <c r="A18" s="9"/>
      <c r="B18" s="9" t="s">
        <v>7</v>
      </c>
      <c r="C18" s="9"/>
      <c r="D18" s="9"/>
      <c r="E18" s="9"/>
      <c r="F18" s="9"/>
      <c r="G18" s="9"/>
      <c r="H18" s="9"/>
      <c r="I18" s="9"/>
      <c r="J18" s="9"/>
      <c r="K18" s="9"/>
    </row>
    <row r="19" spans="1:11" ht="51.6" customHeight="1">
      <c r="A19" s="9" t="s">
        <v>5</v>
      </c>
      <c r="B19" s="8" t="s">
        <v>185</v>
      </c>
      <c r="C19" s="3">
        <v>125295.087</v>
      </c>
      <c r="D19" s="3">
        <v>3351.7139999999999</v>
      </c>
      <c r="E19" s="114">
        <f>C19+D19</f>
        <v>128646.80100000001</v>
      </c>
      <c r="F19" s="3">
        <v>122922.738</v>
      </c>
      <c r="G19" s="3">
        <v>4038.8290000000002</v>
      </c>
      <c r="H19" s="114">
        <f>F19+G19</f>
        <v>126961.567</v>
      </c>
      <c r="I19" s="3">
        <f>C19-F19</f>
        <v>2372.349000000002</v>
      </c>
      <c r="J19" s="3">
        <f>D19-G19</f>
        <v>-687.11500000000024</v>
      </c>
      <c r="K19" s="114">
        <f>I19+J19</f>
        <v>1685.2340000000017</v>
      </c>
    </row>
    <row r="21" spans="1:11" ht="21.6" customHeight="1">
      <c r="A21" s="44" t="s">
        <v>94</v>
      </c>
      <c r="B21" s="110"/>
      <c r="C21" s="110"/>
      <c r="D21" s="110"/>
      <c r="E21" s="110"/>
      <c r="F21" s="110"/>
      <c r="G21" s="110"/>
      <c r="H21" s="110"/>
      <c r="I21" s="110"/>
      <c r="J21" s="110"/>
      <c r="K21" s="110"/>
    </row>
    <row r="23" spans="1:11" ht="36">
      <c r="A23" s="9" t="s">
        <v>8</v>
      </c>
      <c r="B23" s="9" t="s">
        <v>9</v>
      </c>
      <c r="C23" s="1" t="s">
        <v>91</v>
      </c>
      <c r="D23" s="1" t="s">
        <v>92</v>
      </c>
      <c r="E23" s="1" t="s">
        <v>93</v>
      </c>
    </row>
    <row r="24" spans="1:11" ht="13.8">
      <c r="A24" s="9" t="s">
        <v>6</v>
      </c>
      <c r="B24" s="9" t="s">
        <v>11</v>
      </c>
      <c r="C24" s="9" t="s">
        <v>12</v>
      </c>
      <c r="D24" s="9"/>
      <c r="E24" s="8" t="s">
        <v>179</v>
      </c>
    </row>
    <row r="25" spans="1:11" ht="13.8">
      <c r="A25" s="9"/>
      <c r="B25" s="9" t="s">
        <v>13</v>
      </c>
      <c r="C25" s="9"/>
      <c r="D25" s="9"/>
      <c r="E25" s="9"/>
    </row>
    <row r="26" spans="1:11" ht="13.8">
      <c r="A26" s="9" t="s">
        <v>14</v>
      </c>
      <c r="B26" s="9" t="s">
        <v>15</v>
      </c>
      <c r="C26" s="9" t="s">
        <v>12</v>
      </c>
      <c r="D26" s="9"/>
      <c r="E26" s="9" t="s">
        <v>12</v>
      </c>
    </row>
    <row r="27" spans="1:11" ht="13.8">
      <c r="A27" s="9" t="s">
        <v>16</v>
      </c>
      <c r="B27" s="9" t="s">
        <v>17</v>
      </c>
      <c r="C27" s="9" t="s">
        <v>12</v>
      </c>
      <c r="D27" s="9"/>
      <c r="E27" s="9" t="s">
        <v>12</v>
      </c>
    </row>
    <row r="28" spans="1:11">
      <c r="A28" s="14" t="s">
        <v>18</v>
      </c>
      <c r="B28" s="14"/>
      <c r="C28" s="14"/>
      <c r="D28" s="14"/>
      <c r="E28" s="14"/>
    </row>
    <row r="29" spans="1:11" ht="13.8">
      <c r="A29" s="9" t="s">
        <v>19</v>
      </c>
      <c r="B29" s="9" t="s">
        <v>20</v>
      </c>
      <c r="C29" s="3">
        <f>C31+C32+C33+C34</f>
        <v>3351.7139999999999</v>
      </c>
      <c r="D29" s="3">
        <f>D31+D32+D33+D34</f>
        <v>4038.8289999999997</v>
      </c>
      <c r="E29" s="3">
        <f>E31+E32+E33+E34</f>
        <v>-687.11499999999978</v>
      </c>
    </row>
    <row r="30" spans="1:11" ht="13.8">
      <c r="A30" s="9"/>
      <c r="B30" s="9" t="s">
        <v>13</v>
      </c>
      <c r="C30" s="3"/>
      <c r="D30" s="3"/>
      <c r="E30" s="4"/>
    </row>
    <row r="31" spans="1:11" ht="13.8">
      <c r="A31" s="9" t="s">
        <v>21</v>
      </c>
      <c r="B31" s="9" t="s">
        <v>15</v>
      </c>
      <c r="C31" s="3">
        <v>641.5</v>
      </c>
      <c r="D31" s="3">
        <f>741.396+639.849</f>
        <v>1381.2449999999999</v>
      </c>
      <c r="E31" s="4">
        <f>C31-D31</f>
        <v>-739.74499999999989</v>
      </c>
    </row>
    <row r="32" spans="1:11" ht="13.8">
      <c r="A32" s="9" t="s">
        <v>22</v>
      </c>
      <c r="B32" s="9" t="s">
        <v>23</v>
      </c>
      <c r="C32" s="3"/>
      <c r="D32" s="3"/>
      <c r="E32" s="4"/>
    </row>
    <row r="33" spans="1:11" ht="13.8">
      <c r="A33" s="9" t="s">
        <v>24</v>
      </c>
      <c r="B33" s="9" t="s">
        <v>25</v>
      </c>
      <c r="C33" s="3"/>
      <c r="D33" s="3"/>
      <c r="E33" s="4"/>
    </row>
    <row r="34" spans="1:11" ht="13.8">
      <c r="A34" s="9" t="s">
        <v>26</v>
      </c>
      <c r="B34" s="9" t="s">
        <v>27</v>
      </c>
      <c r="C34" s="3">
        <v>2710.2139999999999</v>
      </c>
      <c r="D34" s="3">
        <v>2657.5839999999998</v>
      </c>
      <c r="E34" s="4">
        <f>C34-D34</f>
        <v>52.630000000000109</v>
      </c>
    </row>
    <row r="35" spans="1:11">
      <c r="A35" s="13" t="s">
        <v>181</v>
      </c>
      <c r="B35" s="14"/>
      <c r="C35" s="14"/>
      <c r="D35" s="14"/>
      <c r="E35" s="14"/>
    </row>
    <row r="36" spans="1:11" ht="28.8" customHeight="1">
      <c r="A36" s="23" t="s">
        <v>210</v>
      </c>
      <c r="B36" s="24"/>
      <c r="C36" s="24"/>
      <c r="D36" s="24"/>
      <c r="E36" s="25"/>
    </row>
    <row r="37" spans="1:11" ht="13.8">
      <c r="A37" s="9" t="s">
        <v>28</v>
      </c>
      <c r="B37" s="8" t="s">
        <v>180</v>
      </c>
      <c r="C37" s="9" t="s">
        <v>12</v>
      </c>
      <c r="D37" s="9"/>
      <c r="E37" s="9"/>
    </row>
    <row r="38" spans="1:11" ht="13.8">
      <c r="A38" s="9"/>
      <c r="B38" s="9" t="s">
        <v>13</v>
      </c>
      <c r="C38" s="9"/>
      <c r="D38" s="9"/>
      <c r="E38" s="9"/>
    </row>
    <row r="39" spans="1:11" ht="13.8">
      <c r="A39" s="9" t="s">
        <v>29</v>
      </c>
      <c r="B39" s="9" t="s">
        <v>15</v>
      </c>
      <c r="C39" s="9" t="s">
        <v>12</v>
      </c>
      <c r="D39" s="9"/>
      <c r="E39" s="9"/>
    </row>
    <row r="40" spans="1:11" ht="13.8">
      <c r="A40" s="9" t="s">
        <v>30</v>
      </c>
      <c r="B40" s="9" t="s">
        <v>27</v>
      </c>
      <c r="C40" s="9" t="s">
        <v>12</v>
      </c>
      <c r="D40" s="9"/>
      <c r="E40" s="9"/>
    </row>
    <row r="42" spans="1:11" ht="16.2" customHeight="1">
      <c r="A42" s="44" t="s">
        <v>95</v>
      </c>
      <c r="B42" s="110"/>
      <c r="C42" s="110"/>
      <c r="D42" s="110"/>
      <c r="E42" s="110"/>
      <c r="F42" s="110"/>
      <c r="G42" s="110"/>
      <c r="H42" s="110"/>
      <c r="I42" s="110"/>
      <c r="J42" s="110"/>
      <c r="K42" s="110"/>
    </row>
    <row r="44" spans="1:11">
      <c r="A44" s="14" t="s">
        <v>8</v>
      </c>
      <c r="B44" s="14" t="s">
        <v>9</v>
      </c>
      <c r="C44" s="14" t="s">
        <v>31</v>
      </c>
      <c r="D44" s="14"/>
      <c r="E44" s="14"/>
      <c r="F44" s="14" t="s">
        <v>32</v>
      </c>
      <c r="G44" s="14"/>
      <c r="H44" s="14"/>
      <c r="I44" s="14" t="s">
        <v>10</v>
      </c>
      <c r="J44" s="14"/>
      <c r="K44" s="14"/>
    </row>
    <row r="45" spans="1:11" ht="20.399999999999999">
      <c r="A45" s="14"/>
      <c r="B45" s="14"/>
      <c r="C45" s="112" t="s">
        <v>130</v>
      </c>
      <c r="D45" s="112" t="s">
        <v>123</v>
      </c>
      <c r="E45" s="9" t="s">
        <v>33</v>
      </c>
      <c r="F45" s="112" t="s">
        <v>130</v>
      </c>
      <c r="G45" s="112" t="s">
        <v>123</v>
      </c>
      <c r="H45" s="9" t="s">
        <v>33</v>
      </c>
      <c r="I45" s="112" t="s">
        <v>130</v>
      </c>
      <c r="J45" s="112" t="s">
        <v>123</v>
      </c>
      <c r="K45" s="9" t="s">
        <v>33</v>
      </c>
    </row>
    <row r="46" spans="1:11" s="90" customFormat="1" ht="13.8">
      <c r="A46" s="94" t="s">
        <v>96</v>
      </c>
      <c r="B46" s="94" t="s">
        <v>97</v>
      </c>
      <c r="C46" s="115"/>
      <c r="D46" s="115"/>
      <c r="E46" s="115"/>
      <c r="F46" s="115"/>
      <c r="G46" s="115"/>
      <c r="H46" s="115"/>
      <c r="I46" s="115"/>
      <c r="J46" s="115"/>
      <c r="K46" s="115"/>
    </row>
    <row r="47" spans="1:11" s="90" customFormat="1">
      <c r="A47" s="94"/>
      <c r="B47" s="9" t="s">
        <v>187</v>
      </c>
      <c r="C47" s="109">
        <v>18</v>
      </c>
      <c r="D47" s="94"/>
      <c r="E47" s="109">
        <f>C47+D47</f>
        <v>18</v>
      </c>
      <c r="F47" s="109">
        <v>18</v>
      </c>
      <c r="G47" s="94"/>
      <c r="H47" s="109">
        <f>F47+G47</f>
        <v>18</v>
      </c>
      <c r="I47" s="116">
        <f t="shared" ref="I47:J54" si="0">F47-C47</f>
        <v>0</v>
      </c>
      <c r="J47" s="116">
        <f t="shared" si="0"/>
        <v>0</v>
      </c>
      <c r="K47" s="117">
        <f t="shared" ref="K47:K54" si="1">I47+J47</f>
        <v>0</v>
      </c>
    </row>
    <row r="48" spans="1:11" s="90" customFormat="1">
      <c r="A48" s="94"/>
      <c r="B48" s="9" t="s">
        <v>188</v>
      </c>
      <c r="C48" s="4">
        <v>274</v>
      </c>
      <c r="D48" s="9"/>
      <c r="E48" s="109">
        <f>C48+D48</f>
        <v>274</v>
      </c>
      <c r="F48" s="4">
        <v>274</v>
      </c>
      <c r="G48" s="94"/>
      <c r="H48" s="109">
        <f>F48+G48</f>
        <v>274</v>
      </c>
      <c r="I48" s="116">
        <f t="shared" si="0"/>
        <v>0</v>
      </c>
      <c r="J48" s="116">
        <f t="shared" si="0"/>
        <v>0</v>
      </c>
      <c r="K48" s="117">
        <f t="shared" si="1"/>
        <v>0</v>
      </c>
    </row>
    <row r="49" spans="1:11" s="90" customFormat="1" ht="26.4">
      <c r="A49" s="94"/>
      <c r="B49" s="9" t="s">
        <v>189</v>
      </c>
      <c r="C49" s="4">
        <v>2</v>
      </c>
      <c r="D49" s="9"/>
      <c r="E49" s="109">
        <f t="shared" ref="E49:E54" si="2">C49+D49</f>
        <v>2</v>
      </c>
      <c r="F49" s="4">
        <v>2</v>
      </c>
      <c r="G49" s="94"/>
      <c r="H49" s="109">
        <f t="shared" ref="H49:H54" si="3">F49+G49</f>
        <v>2</v>
      </c>
      <c r="I49" s="116">
        <f t="shared" si="0"/>
        <v>0</v>
      </c>
      <c r="J49" s="116">
        <f t="shared" si="0"/>
        <v>0</v>
      </c>
      <c r="K49" s="117">
        <f t="shared" si="1"/>
        <v>0</v>
      </c>
    </row>
    <row r="50" spans="1:11" s="90" customFormat="1" ht="26.4">
      <c r="A50" s="94"/>
      <c r="B50" s="9" t="s">
        <v>190</v>
      </c>
      <c r="C50" s="4">
        <v>982.6</v>
      </c>
      <c r="D50" s="9"/>
      <c r="E50" s="109">
        <f t="shared" si="2"/>
        <v>982.6</v>
      </c>
      <c r="F50" s="4">
        <v>974.1</v>
      </c>
      <c r="G50" s="94"/>
      <c r="H50" s="109">
        <f t="shared" si="3"/>
        <v>974.1</v>
      </c>
      <c r="I50" s="116">
        <f t="shared" si="0"/>
        <v>-8.5</v>
      </c>
      <c r="J50" s="116">
        <f t="shared" si="0"/>
        <v>0</v>
      </c>
      <c r="K50" s="117">
        <f t="shared" si="1"/>
        <v>-8.5</v>
      </c>
    </row>
    <row r="51" spans="1:11" s="90" customFormat="1" ht="26.4">
      <c r="A51" s="94"/>
      <c r="B51" s="9" t="s">
        <v>209</v>
      </c>
      <c r="C51" s="4">
        <v>603.5</v>
      </c>
      <c r="D51" s="9"/>
      <c r="E51" s="109">
        <f t="shared" si="2"/>
        <v>603.5</v>
      </c>
      <c r="F51" s="4">
        <v>603.5</v>
      </c>
      <c r="G51" s="94"/>
      <c r="H51" s="109">
        <f t="shared" si="3"/>
        <v>603.5</v>
      </c>
      <c r="I51" s="116">
        <f t="shared" si="0"/>
        <v>0</v>
      </c>
      <c r="J51" s="116">
        <f t="shared" si="0"/>
        <v>0</v>
      </c>
      <c r="K51" s="117">
        <f t="shared" si="1"/>
        <v>0</v>
      </c>
    </row>
    <row r="52" spans="1:11" s="90" customFormat="1" ht="39.6">
      <c r="A52" s="94"/>
      <c r="B52" s="9" t="s">
        <v>191</v>
      </c>
      <c r="C52" s="4">
        <v>83.4</v>
      </c>
      <c r="D52" s="9"/>
      <c r="E52" s="109">
        <f t="shared" si="2"/>
        <v>83.4</v>
      </c>
      <c r="F52" s="4">
        <v>82.1</v>
      </c>
      <c r="G52" s="94"/>
      <c r="H52" s="109">
        <f t="shared" si="3"/>
        <v>82.1</v>
      </c>
      <c r="I52" s="116">
        <f t="shared" si="0"/>
        <v>-1.3000000000000114</v>
      </c>
      <c r="J52" s="116">
        <f t="shared" si="0"/>
        <v>0</v>
      </c>
      <c r="K52" s="117">
        <f t="shared" si="1"/>
        <v>-1.3000000000000114</v>
      </c>
    </row>
    <row r="53" spans="1:11" s="90" customFormat="1" ht="26.4">
      <c r="A53" s="94"/>
      <c r="B53" s="9" t="s">
        <v>192</v>
      </c>
      <c r="C53" s="4">
        <v>48.8</v>
      </c>
      <c r="D53" s="9"/>
      <c r="E53" s="109">
        <f t="shared" si="2"/>
        <v>48.8</v>
      </c>
      <c r="F53" s="4">
        <v>46.8</v>
      </c>
      <c r="G53" s="94"/>
      <c r="H53" s="109">
        <f t="shared" si="3"/>
        <v>46.8</v>
      </c>
      <c r="I53" s="116">
        <f t="shared" si="0"/>
        <v>-2</v>
      </c>
      <c r="J53" s="116">
        <f t="shared" si="0"/>
        <v>0</v>
      </c>
      <c r="K53" s="117">
        <f t="shared" si="1"/>
        <v>-2</v>
      </c>
    </row>
    <row r="54" spans="1:11" s="90" customFormat="1" ht="26.4">
      <c r="A54" s="94"/>
      <c r="B54" s="9" t="s">
        <v>193</v>
      </c>
      <c r="C54" s="4">
        <v>246.9</v>
      </c>
      <c r="D54" s="9"/>
      <c r="E54" s="109">
        <f t="shared" si="2"/>
        <v>246.9</v>
      </c>
      <c r="F54" s="4">
        <v>241.7</v>
      </c>
      <c r="G54" s="94"/>
      <c r="H54" s="109">
        <f t="shared" si="3"/>
        <v>241.7</v>
      </c>
      <c r="I54" s="116">
        <f t="shared" si="0"/>
        <v>-5.2000000000000171</v>
      </c>
      <c r="J54" s="116">
        <f t="shared" si="0"/>
        <v>0</v>
      </c>
      <c r="K54" s="117">
        <f t="shared" si="1"/>
        <v>-5.2000000000000171</v>
      </c>
    </row>
    <row r="55" spans="1:11" ht="36" customHeight="1">
      <c r="A55" s="118" t="s">
        <v>385</v>
      </c>
      <c r="B55" s="115"/>
      <c r="C55" s="115"/>
      <c r="D55" s="115"/>
      <c r="E55" s="115"/>
      <c r="F55" s="115"/>
      <c r="G55" s="115"/>
      <c r="H55" s="115"/>
      <c r="I55" s="115"/>
      <c r="J55" s="115"/>
      <c r="K55" s="115"/>
    </row>
    <row r="56" spans="1:11" s="90" customFormat="1" ht="13.8">
      <c r="A56" s="94" t="s">
        <v>98</v>
      </c>
      <c r="B56" s="94" t="s">
        <v>99</v>
      </c>
      <c r="C56" s="115"/>
      <c r="D56" s="115"/>
      <c r="E56" s="115"/>
      <c r="F56" s="115"/>
      <c r="G56" s="115"/>
      <c r="H56" s="115"/>
      <c r="I56" s="115"/>
      <c r="J56" s="115"/>
      <c r="K56" s="115"/>
    </row>
    <row r="57" spans="1:11" ht="28.8" customHeight="1">
      <c r="A57" s="9"/>
      <c r="B57" s="8" t="s">
        <v>194</v>
      </c>
      <c r="C57" s="119">
        <v>6943</v>
      </c>
      <c r="D57" s="119"/>
      <c r="E57" s="120">
        <f>C57+D57</f>
        <v>6943</v>
      </c>
      <c r="F57" s="119">
        <v>6943</v>
      </c>
      <c r="G57" s="119"/>
      <c r="H57" s="120">
        <f>F57+G57</f>
        <v>6943</v>
      </c>
      <c r="I57" s="119">
        <f>F57-C57</f>
        <v>0</v>
      </c>
      <c r="J57" s="119">
        <f>G57-D57</f>
        <v>0</v>
      </c>
      <c r="K57" s="120">
        <f>I57+J57</f>
        <v>0</v>
      </c>
    </row>
    <row r="58" spans="1:11" ht="29.4" customHeight="1">
      <c r="A58" s="9"/>
      <c r="B58" s="9" t="s">
        <v>195</v>
      </c>
      <c r="C58" s="119">
        <v>61</v>
      </c>
      <c r="D58" s="119"/>
      <c r="E58" s="120">
        <f t="shared" ref="E58:E64" si="4">C58+D58</f>
        <v>61</v>
      </c>
      <c r="F58" s="119">
        <v>61</v>
      </c>
      <c r="G58" s="119"/>
      <c r="H58" s="120">
        <f t="shared" ref="H58:H64" si="5">F58+G58</f>
        <v>61</v>
      </c>
      <c r="I58" s="119">
        <f t="shared" ref="I58:J64" si="6">F58-C58</f>
        <v>0</v>
      </c>
      <c r="J58" s="119">
        <f t="shared" si="6"/>
        <v>0</v>
      </c>
      <c r="K58" s="120">
        <f t="shared" ref="K58:K64" si="7">I58+J58</f>
        <v>0</v>
      </c>
    </row>
    <row r="59" spans="1:11" ht="28.2" customHeight="1">
      <c r="A59" s="13" t="s">
        <v>138</v>
      </c>
      <c r="B59" s="14"/>
      <c r="C59" s="14"/>
      <c r="D59" s="14"/>
      <c r="E59" s="14"/>
      <c r="F59" s="14"/>
      <c r="G59" s="14"/>
      <c r="H59" s="14"/>
      <c r="I59" s="14"/>
      <c r="J59" s="14"/>
      <c r="K59" s="14"/>
    </row>
    <row r="60" spans="1:11" s="90" customFormat="1" ht="13.8">
      <c r="A60" s="94" t="s">
        <v>101</v>
      </c>
      <c r="B60" s="94" t="s">
        <v>102</v>
      </c>
      <c r="C60" s="115"/>
      <c r="D60" s="115"/>
      <c r="E60" s="115"/>
      <c r="F60" s="115"/>
      <c r="G60" s="115"/>
      <c r="H60" s="115"/>
      <c r="I60" s="115"/>
      <c r="J60" s="115"/>
      <c r="K60" s="115"/>
    </row>
    <row r="61" spans="1:11" ht="45" customHeight="1">
      <c r="A61" s="9"/>
      <c r="B61" s="8" t="s">
        <v>196</v>
      </c>
      <c r="C61" s="119">
        <v>18529</v>
      </c>
      <c r="D61" s="119"/>
      <c r="E61" s="120">
        <f t="shared" si="4"/>
        <v>18529</v>
      </c>
      <c r="F61" s="119">
        <v>18286</v>
      </c>
      <c r="G61" s="119"/>
      <c r="H61" s="120">
        <f t="shared" si="5"/>
        <v>18286</v>
      </c>
      <c r="I61" s="119">
        <f t="shared" si="6"/>
        <v>-243</v>
      </c>
      <c r="J61" s="119">
        <f t="shared" si="6"/>
        <v>0</v>
      </c>
      <c r="K61" s="120">
        <f t="shared" si="7"/>
        <v>-243</v>
      </c>
    </row>
    <row r="62" spans="1:11" ht="30" customHeight="1">
      <c r="A62" s="9"/>
      <c r="B62" s="9" t="s">
        <v>208</v>
      </c>
      <c r="C62" s="4">
        <v>2</v>
      </c>
      <c r="D62" s="4"/>
      <c r="E62" s="109">
        <f t="shared" si="4"/>
        <v>2</v>
      </c>
      <c r="F62" s="4">
        <v>2</v>
      </c>
      <c r="G62" s="4"/>
      <c r="H62" s="109">
        <f t="shared" si="5"/>
        <v>2</v>
      </c>
      <c r="I62" s="4">
        <f t="shared" si="6"/>
        <v>0</v>
      </c>
      <c r="J62" s="4">
        <f t="shared" si="6"/>
        <v>0</v>
      </c>
      <c r="K62" s="109">
        <f t="shared" si="7"/>
        <v>0</v>
      </c>
    </row>
    <row r="63" spans="1:11" ht="30" customHeight="1">
      <c r="A63" s="94">
        <v>4</v>
      </c>
      <c r="B63" s="2" t="s">
        <v>200</v>
      </c>
      <c r="C63" s="4"/>
      <c r="D63" s="4"/>
      <c r="E63" s="109"/>
      <c r="F63" s="4"/>
      <c r="G63" s="4"/>
      <c r="H63" s="109"/>
      <c r="I63" s="4"/>
      <c r="J63" s="4"/>
      <c r="K63" s="109"/>
    </row>
    <row r="64" spans="1:11" ht="30" customHeight="1">
      <c r="A64" s="9"/>
      <c r="B64" s="9" t="s">
        <v>206</v>
      </c>
      <c r="C64" s="4">
        <v>190</v>
      </c>
      <c r="D64" s="4"/>
      <c r="E64" s="109">
        <f t="shared" si="4"/>
        <v>190</v>
      </c>
      <c r="F64" s="4">
        <v>190</v>
      </c>
      <c r="G64" s="4"/>
      <c r="H64" s="109">
        <f t="shared" si="5"/>
        <v>190</v>
      </c>
      <c r="I64" s="4">
        <f t="shared" si="6"/>
        <v>0</v>
      </c>
      <c r="J64" s="4">
        <f t="shared" si="6"/>
        <v>0</v>
      </c>
      <c r="K64" s="109">
        <f t="shared" si="7"/>
        <v>0</v>
      </c>
    </row>
    <row r="65" spans="1:11" ht="42.6" customHeight="1">
      <c r="A65" s="13" t="s">
        <v>386</v>
      </c>
      <c r="B65" s="14"/>
      <c r="C65" s="14"/>
      <c r="D65" s="14"/>
      <c r="E65" s="14"/>
      <c r="F65" s="14"/>
      <c r="G65" s="14"/>
      <c r="H65" s="14"/>
      <c r="I65" s="14"/>
      <c r="J65" s="14"/>
      <c r="K65" s="14"/>
    </row>
    <row r="66" spans="1:11" ht="33" customHeight="1">
      <c r="A66" s="121" t="s">
        <v>106</v>
      </c>
      <c r="B66" s="122"/>
      <c r="C66" s="122"/>
      <c r="D66" s="122"/>
      <c r="E66" s="122"/>
      <c r="F66" s="122"/>
      <c r="G66" s="122"/>
      <c r="H66" s="122"/>
      <c r="I66" s="122"/>
      <c r="J66" s="122"/>
      <c r="K66" s="122"/>
    </row>
    <row r="67" spans="1:11" ht="90.6" customHeight="1">
      <c r="A67" s="123" t="s">
        <v>197</v>
      </c>
      <c r="B67" s="123"/>
      <c r="C67" s="123"/>
      <c r="D67" s="123"/>
      <c r="E67" s="123"/>
      <c r="F67" s="123"/>
      <c r="G67" s="123"/>
      <c r="H67" s="123"/>
      <c r="I67" s="123"/>
      <c r="J67" s="123"/>
      <c r="K67" s="123"/>
    </row>
    <row r="68" spans="1:11" ht="13.2" customHeight="1">
      <c r="A68" s="124" t="s">
        <v>107</v>
      </c>
      <c r="B68" s="124"/>
      <c r="C68" s="124"/>
      <c r="D68" s="124"/>
      <c r="E68" s="124"/>
      <c r="F68" s="124"/>
      <c r="G68" s="124"/>
      <c r="H68" s="124"/>
      <c r="I68" s="124"/>
      <c r="J68" s="124"/>
      <c r="K68" s="124"/>
    </row>
    <row r="69" spans="1:11">
      <c r="A69" s="123" t="s">
        <v>108</v>
      </c>
      <c r="B69" s="123"/>
      <c r="C69" s="123"/>
      <c r="D69" s="123"/>
      <c r="E69" s="123"/>
      <c r="F69" s="123"/>
      <c r="G69" s="123"/>
      <c r="H69" s="123"/>
      <c r="I69" s="123"/>
      <c r="J69" s="123"/>
      <c r="K69" s="123"/>
    </row>
    <row r="70" spans="1:11" ht="17.399999999999999" customHeight="1">
      <c r="A70" s="125" t="s">
        <v>37</v>
      </c>
      <c r="B70" s="125"/>
      <c r="C70" s="125"/>
      <c r="D70" s="125"/>
      <c r="E70" s="125"/>
      <c r="F70" s="125"/>
      <c r="G70" s="125"/>
      <c r="H70" s="125"/>
      <c r="I70" s="125"/>
      <c r="J70" s="125"/>
      <c r="K70" s="125"/>
    </row>
    <row r="71" spans="1:11" ht="28.2" customHeight="1">
      <c r="A71" s="14" t="s">
        <v>8</v>
      </c>
      <c r="B71" s="14" t="s">
        <v>9</v>
      </c>
      <c r="C71" s="111" t="s">
        <v>38</v>
      </c>
      <c r="D71" s="111"/>
      <c r="E71" s="111"/>
      <c r="F71" s="111" t="s">
        <v>39</v>
      </c>
      <c r="G71" s="111"/>
      <c r="H71" s="111"/>
      <c r="I71" s="126" t="s">
        <v>109</v>
      </c>
      <c r="J71" s="111"/>
      <c r="K71" s="111"/>
    </row>
    <row r="72" spans="1:11" s="88" customFormat="1" ht="20.399999999999999" customHeight="1">
      <c r="A72" s="14"/>
      <c r="B72" s="14"/>
      <c r="C72" s="112" t="s">
        <v>76</v>
      </c>
      <c r="D72" s="112" t="s">
        <v>77</v>
      </c>
      <c r="E72" s="112" t="s">
        <v>78</v>
      </c>
      <c r="F72" s="112" t="s">
        <v>76</v>
      </c>
      <c r="G72" s="112" t="s">
        <v>77</v>
      </c>
      <c r="H72" s="112" t="s">
        <v>78</v>
      </c>
      <c r="I72" s="112" t="s">
        <v>76</v>
      </c>
      <c r="J72" s="112" t="s">
        <v>77</v>
      </c>
      <c r="K72" s="112" t="s">
        <v>78</v>
      </c>
    </row>
    <row r="73" spans="1:11" ht="13.8">
      <c r="A73" s="9"/>
      <c r="B73" s="9" t="s">
        <v>40</v>
      </c>
      <c r="C73" s="3">
        <v>104138.755</v>
      </c>
      <c r="D73" s="3">
        <v>2251.0590000000002</v>
      </c>
      <c r="E73" s="114">
        <f>C73+D73</f>
        <v>106389.814</v>
      </c>
      <c r="F73" s="3">
        <v>122922.738</v>
      </c>
      <c r="G73" s="3">
        <v>4038.8290000000002</v>
      </c>
      <c r="H73" s="114">
        <f>F73+G73</f>
        <v>126961.567</v>
      </c>
      <c r="I73" s="116">
        <f>F73/C73*100-100</f>
        <v>18.037456852638584</v>
      </c>
      <c r="J73" s="116">
        <f>G73/D73*100-100</f>
        <v>79.41906453806854</v>
      </c>
      <c r="K73" s="117">
        <f>H73/E73*100-100</f>
        <v>19.336205437862702</v>
      </c>
    </row>
    <row r="74" spans="1:11" ht="28.8" customHeight="1">
      <c r="A74" s="127" t="s">
        <v>110</v>
      </c>
      <c r="B74" s="127"/>
      <c r="C74" s="127"/>
      <c r="D74" s="127"/>
      <c r="E74" s="127"/>
      <c r="F74" s="127"/>
      <c r="G74" s="127"/>
      <c r="H74" s="127"/>
      <c r="I74" s="127"/>
      <c r="J74" s="127"/>
      <c r="K74" s="127"/>
    </row>
    <row r="75" spans="1:11" ht="61.2" customHeight="1">
      <c r="A75" s="128" t="s">
        <v>207</v>
      </c>
      <c r="B75" s="128"/>
      <c r="C75" s="128"/>
      <c r="D75" s="128"/>
      <c r="E75" s="128"/>
      <c r="F75" s="128"/>
      <c r="G75" s="128"/>
      <c r="H75" s="128"/>
      <c r="I75" s="128"/>
      <c r="J75" s="128"/>
      <c r="K75" s="128"/>
    </row>
    <row r="76" spans="1:11" ht="13.8">
      <c r="A76" s="9"/>
      <c r="B76" s="9" t="s">
        <v>13</v>
      </c>
      <c r="C76" s="9"/>
      <c r="D76" s="9"/>
      <c r="E76" s="9"/>
      <c r="F76" s="108"/>
      <c r="G76" s="108"/>
      <c r="H76" s="108"/>
      <c r="I76" s="108"/>
      <c r="J76" s="108"/>
      <c r="K76" s="108"/>
    </row>
    <row r="77" spans="1:11" ht="49.8" customHeight="1">
      <c r="A77" s="9"/>
      <c r="B77" s="8" t="s">
        <v>185</v>
      </c>
      <c r="C77" s="3">
        <v>104138.755</v>
      </c>
      <c r="D77" s="3">
        <v>2251.0590000000002</v>
      </c>
      <c r="E77" s="114">
        <f>C77+D77</f>
        <v>106389.814</v>
      </c>
      <c r="F77" s="3">
        <v>122922.738</v>
      </c>
      <c r="G77" s="3">
        <v>4038.8290000000002</v>
      </c>
      <c r="H77" s="114">
        <f>F77+G77</f>
        <v>126961.567</v>
      </c>
      <c r="I77" s="116">
        <f>F77/C77*100-100</f>
        <v>18.037456852638584</v>
      </c>
      <c r="J77" s="116">
        <f>G77/D77*100-100</f>
        <v>79.41906453806854</v>
      </c>
      <c r="K77" s="117">
        <f>H77/E77*100-100</f>
        <v>19.336205437862702</v>
      </c>
    </row>
    <row r="78" spans="1:11" ht="39.6" customHeight="1">
      <c r="A78" s="129" t="s">
        <v>112</v>
      </c>
      <c r="B78" s="111"/>
      <c r="C78" s="111"/>
      <c r="D78" s="111"/>
      <c r="E78" s="111"/>
      <c r="F78" s="111"/>
      <c r="G78" s="111"/>
      <c r="H78" s="111"/>
      <c r="I78" s="111"/>
      <c r="J78" s="111"/>
      <c r="K78" s="111"/>
    </row>
    <row r="79" spans="1:11" ht="67.2" customHeight="1">
      <c r="A79" s="128" t="s">
        <v>307</v>
      </c>
      <c r="B79" s="128"/>
      <c r="C79" s="128"/>
      <c r="D79" s="128"/>
      <c r="E79" s="128"/>
      <c r="F79" s="128"/>
      <c r="G79" s="128"/>
      <c r="H79" s="128"/>
      <c r="I79" s="128"/>
      <c r="J79" s="128"/>
      <c r="K79" s="128"/>
    </row>
    <row r="80" spans="1:11" s="90" customFormat="1" ht="13.8">
      <c r="A80" s="94" t="s">
        <v>96</v>
      </c>
      <c r="B80" s="94" t="s">
        <v>97</v>
      </c>
      <c r="C80" s="4"/>
      <c r="D80" s="4"/>
      <c r="E80" s="4"/>
      <c r="F80" s="4"/>
      <c r="G80" s="4"/>
      <c r="H80" s="4"/>
      <c r="I80" s="116"/>
      <c r="J80" s="116"/>
      <c r="K80" s="116"/>
    </row>
    <row r="81" spans="1:11">
      <c r="A81" s="9"/>
      <c r="B81" s="9" t="s">
        <v>187</v>
      </c>
      <c r="C81" s="4">
        <v>18</v>
      </c>
      <c r="D81" s="108"/>
      <c r="E81" s="109">
        <f>C81+D81</f>
        <v>18</v>
      </c>
      <c r="F81" s="4">
        <v>18</v>
      </c>
      <c r="G81" s="4"/>
      <c r="H81" s="109">
        <f>F81+G81</f>
        <v>18</v>
      </c>
      <c r="I81" s="116">
        <f>F81/C81*100-100</f>
        <v>0</v>
      </c>
      <c r="J81" s="116"/>
      <c r="K81" s="130">
        <f t="shared" ref="K81:K96" si="8">H81/E81*100-100</f>
        <v>0</v>
      </c>
    </row>
    <row r="82" spans="1:11">
      <c r="A82" s="9"/>
      <c r="B82" s="9" t="s">
        <v>188</v>
      </c>
      <c r="C82" s="4">
        <v>270</v>
      </c>
      <c r="D82" s="108"/>
      <c r="E82" s="109">
        <f t="shared" ref="E82:E88" si="9">C82+D82</f>
        <v>270</v>
      </c>
      <c r="F82" s="4">
        <v>274</v>
      </c>
      <c r="G82" s="4"/>
      <c r="H82" s="109">
        <f t="shared" ref="H82:H88" si="10">F82+G82</f>
        <v>274</v>
      </c>
      <c r="I82" s="116">
        <f t="shared" ref="I82:I96" si="11">F82/C82*100-100</f>
        <v>1.481481481481481</v>
      </c>
      <c r="J82" s="116"/>
      <c r="K82" s="130">
        <f t="shared" si="8"/>
        <v>1.481481481481481</v>
      </c>
    </row>
    <row r="83" spans="1:11" ht="26.4">
      <c r="A83" s="9"/>
      <c r="B83" s="9" t="s">
        <v>189</v>
      </c>
      <c r="C83" s="4"/>
      <c r="D83" s="108"/>
      <c r="E83" s="109">
        <f t="shared" si="9"/>
        <v>0</v>
      </c>
      <c r="F83" s="4">
        <v>2</v>
      </c>
      <c r="G83" s="4"/>
      <c r="H83" s="109">
        <f t="shared" si="10"/>
        <v>2</v>
      </c>
      <c r="I83" s="116"/>
      <c r="J83" s="116"/>
      <c r="K83" s="130"/>
    </row>
    <row r="84" spans="1:11" ht="26.4">
      <c r="A84" s="9"/>
      <c r="B84" s="9" t="s">
        <v>190</v>
      </c>
      <c r="C84" s="4">
        <v>966.6</v>
      </c>
      <c r="D84" s="108"/>
      <c r="E84" s="109">
        <f t="shared" si="9"/>
        <v>966.6</v>
      </c>
      <c r="F84" s="4">
        <v>974.1</v>
      </c>
      <c r="G84" s="4"/>
      <c r="H84" s="109">
        <f t="shared" si="10"/>
        <v>974.1</v>
      </c>
      <c r="I84" s="116">
        <f t="shared" si="11"/>
        <v>0.77591558038486141</v>
      </c>
      <c r="J84" s="116"/>
      <c r="K84" s="130">
        <f t="shared" si="8"/>
        <v>0.77591558038486141</v>
      </c>
    </row>
    <row r="85" spans="1:11" ht="26.4">
      <c r="A85" s="9"/>
      <c r="B85" s="9" t="s">
        <v>209</v>
      </c>
      <c r="C85" s="4">
        <v>590.79999999999995</v>
      </c>
      <c r="D85" s="108"/>
      <c r="E85" s="109">
        <f t="shared" si="9"/>
        <v>590.79999999999995</v>
      </c>
      <c r="F85" s="4">
        <v>603.5</v>
      </c>
      <c r="G85" s="4"/>
      <c r="H85" s="109">
        <f t="shared" si="10"/>
        <v>603.5</v>
      </c>
      <c r="I85" s="116">
        <f t="shared" si="11"/>
        <v>2.1496276235612726</v>
      </c>
      <c r="J85" s="116"/>
      <c r="K85" s="130">
        <f t="shared" si="8"/>
        <v>2.1496276235612726</v>
      </c>
    </row>
    <row r="86" spans="1:11" ht="39.6">
      <c r="A86" s="9"/>
      <c r="B86" s="9" t="s">
        <v>191</v>
      </c>
      <c r="C86" s="4">
        <v>80.900000000000006</v>
      </c>
      <c r="D86" s="108"/>
      <c r="E86" s="109">
        <f t="shared" si="9"/>
        <v>80.900000000000006</v>
      </c>
      <c r="F86" s="4">
        <v>82.1</v>
      </c>
      <c r="G86" s="4"/>
      <c r="H86" s="109">
        <f t="shared" si="10"/>
        <v>82.1</v>
      </c>
      <c r="I86" s="116">
        <f t="shared" si="11"/>
        <v>1.4833127317676116</v>
      </c>
      <c r="J86" s="116"/>
      <c r="K86" s="130">
        <f t="shared" si="8"/>
        <v>1.4833127317676116</v>
      </c>
    </row>
    <row r="87" spans="1:11" ht="26.4">
      <c r="A87" s="9"/>
      <c r="B87" s="9" t="s">
        <v>192</v>
      </c>
      <c r="C87" s="4">
        <v>48</v>
      </c>
      <c r="D87" s="108"/>
      <c r="E87" s="109">
        <f t="shared" si="9"/>
        <v>48</v>
      </c>
      <c r="F87" s="4">
        <v>46.8</v>
      </c>
      <c r="G87" s="4"/>
      <c r="H87" s="109">
        <f t="shared" si="10"/>
        <v>46.8</v>
      </c>
      <c r="I87" s="116">
        <f t="shared" si="11"/>
        <v>-2.5</v>
      </c>
      <c r="J87" s="116"/>
      <c r="K87" s="130">
        <f t="shared" si="8"/>
        <v>-2.5</v>
      </c>
    </row>
    <row r="88" spans="1:11" ht="26.4">
      <c r="A88" s="9"/>
      <c r="B88" s="9" t="s">
        <v>193</v>
      </c>
      <c r="C88" s="4">
        <v>246.9</v>
      </c>
      <c r="D88" s="108"/>
      <c r="E88" s="109">
        <f t="shared" si="9"/>
        <v>246.9</v>
      </c>
      <c r="F88" s="4">
        <v>241.7</v>
      </c>
      <c r="G88" s="4"/>
      <c r="H88" s="109">
        <f t="shared" si="10"/>
        <v>241.7</v>
      </c>
      <c r="I88" s="116">
        <f t="shared" si="11"/>
        <v>-2.1061158363710035</v>
      </c>
      <c r="J88" s="116"/>
      <c r="K88" s="130">
        <f t="shared" si="8"/>
        <v>-2.1061158363710035</v>
      </c>
    </row>
    <row r="89" spans="1:11" s="90" customFormat="1" ht="13.8">
      <c r="A89" s="94" t="s">
        <v>98</v>
      </c>
      <c r="B89" s="94" t="s">
        <v>99</v>
      </c>
      <c r="C89" s="109"/>
      <c r="D89" s="131"/>
      <c r="E89" s="109"/>
      <c r="F89" s="109"/>
      <c r="G89" s="109"/>
      <c r="H89" s="109"/>
      <c r="I89" s="116"/>
      <c r="J89" s="117"/>
      <c r="K89" s="130"/>
    </row>
    <row r="90" spans="1:11" ht="13.8">
      <c r="A90" s="9"/>
      <c r="B90" s="8" t="s">
        <v>194</v>
      </c>
      <c r="C90" s="4">
        <v>6741</v>
      </c>
      <c r="D90" s="108"/>
      <c r="E90" s="109">
        <f t="shared" ref="E90:E96" si="12">C90+D90</f>
        <v>6741</v>
      </c>
      <c r="F90" s="119">
        <v>6943</v>
      </c>
      <c r="G90" s="4"/>
      <c r="H90" s="109">
        <f t="shared" ref="H90:H96" si="13">F90+G90</f>
        <v>6943</v>
      </c>
      <c r="I90" s="116">
        <f t="shared" si="11"/>
        <v>2.9965880433170184</v>
      </c>
      <c r="J90" s="116"/>
      <c r="K90" s="130">
        <f t="shared" si="8"/>
        <v>2.9965880433170184</v>
      </c>
    </row>
    <row r="91" spans="1:11" ht="26.4">
      <c r="A91" s="9"/>
      <c r="B91" s="9" t="s">
        <v>195</v>
      </c>
      <c r="C91" s="4"/>
      <c r="D91" s="108"/>
      <c r="E91" s="109">
        <f t="shared" si="12"/>
        <v>0</v>
      </c>
      <c r="F91" s="119">
        <v>61</v>
      </c>
      <c r="G91" s="4"/>
      <c r="H91" s="109">
        <f t="shared" si="13"/>
        <v>61</v>
      </c>
      <c r="I91" s="116"/>
      <c r="J91" s="116"/>
      <c r="K91" s="130"/>
    </row>
    <row r="92" spans="1:11" s="90" customFormat="1" ht="13.8">
      <c r="A92" s="94" t="s">
        <v>101</v>
      </c>
      <c r="B92" s="94" t="s">
        <v>102</v>
      </c>
      <c r="C92" s="109"/>
      <c r="D92" s="131"/>
      <c r="E92" s="109"/>
      <c r="F92" s="109"/>
      <c r="G92" s="109"/>
      <c r="H92" s="109"/>
      <c r="I92" s="116"/>
      <c r="J92" s="117"/>
      <c r="K92" s="130"/>
    </row>
    <row r="93" spans="1:11" ht="27.6">
      <c r="A93" s="9"/>
      <c r="B93" s="8" t="s">
        <v>196</v>
      </c>
      <c r="C93" s="4">
        <v>15783</v>
      </c>
      <c r="D93" s="108"/>
      <c r="E93" s="109">
        <f t="shared" si="12"/>
        <v>15783</v>
      </c>
      <c r="F93" s="119">
        <v>18286</v>
      </c>
      <c r="G93" s="4"/>
      <c r="H93" s="109">
        <f t="shared" si="13"/>
        <v>18286</v>
      </c>
      <c r="I93" s="116">
        <f t="shared" si="11"/>
        <v>15.858835455870235</v>
      </c>
      <c r="J93" s="116"/>
      <c r="K93" s="130">
        <f t="shared" si="8"/>
        <v>15.858835455870235</v>
      </c>
    </row>
    <row r="94" spans="1:11">
      <c r="A94" s="9"/>
      <c r="B94" s="9" t="s">
        <v>208</v>
      </c>
      <c r="C94" s="4">
        <v>2</v>
      </c>
      <c r="D94" s="108"/>
      <c r="E94" s="109">
        <f t="shared" si="12"/>
        <v>2</v>
      </c>
      <c r="F94" s="4">
        <v>2</v>
      </c>
      <c r="G94" s="4"/>
      <c r="H94" s="109">
        <f t="shared" si="13"/>
        <v>2</v>
      </c>
      <c r="I94" s="116">
        <f t="shared" si="11"/>
        <v>0</v>
      </c>
      <c r="J94" s="116"/>
      <c r="K94" s="130">
        <f t="shared" si="8"/>
        <v>0</v>
      </c>
    </row>
    <row r="95" spans="1:11" ht="13.8">
      <c r="A95" s="9"/>
      <c r="B95" s="2" t="s">
        <v>200</v>
      </c>
      <c r="C95" s="4"/>
      <c r="D95" s="108"/>
      <c r="E95" s="109"/>
      <c r="F95" s="4"/>
      <c r="G95" s="4"/>
      <c r="H95" s="109"/>
      <c r="I95" s="116"/>
      <c r="J95" s="116"/>
      <c r="K95" s="130"/>
    </row>
    <row r="96" spans="1:11">
      <c r="A96" s="9"/>
      <c r="B96" s="9" t="s">
        <v>206</v>
      </c>
      <c r="C96" s="4">
        <v>190</v>
      </c>
      <c r="D96" s="108"/>
      <c r="E96" s="109">
        <f t="shared" si="12"/>
        <v>190</v>
      </c>
      <c r="F96" s="4">
        <v>190</v>
      </c>
      <c r="G96" s="4"/>
      <c r="H96" s="109">
        <f t="shared" si="13"/>
        <v>190</v>
      </c>
      <c r="I96" s="116">
        <f t="shared" si="11"/>
        <v>0</v>
      </c>
      <c r="J96" s="116"/>
      <c r="K96" s="130">
        <f t="shared" si="8"/>
        <v>0</v>
      </c>
    </row>
    <row r="97" spans="1:11" ht="17.399999999999999" customHeight="1">
      <c r="A97" s="129" t="s">
        <v>111</v>
      </c>
      <c r="B97" s="129"/>
      <c r="C97" s="129"/>
      <c r="D97" s="129"/>
      <c r="E97" s="129"/>
      <c r="F97" s="129"/>
      <c r="G97" s="129"/>
      <c r="H97" s="129"/>
      <c r="I97" s="129"/>
      <c r="J97" s="129"/>
      <c r="K97" s="129"/>
    </row>
    <row r="98" spans="1:11" ht="22.8" customHeight="1">
      <c r="A98" s="132" t="s">
        <v>387</v>
      </c>
      <c r="B98" s="133"/>
      <c r="C98" s="133"/>
      <c r="D98" s="133"/>
      <c r="E98" s="133"/>
      <c r="F98" s="133"/>
      <c r="G98" s="133"/>
      <c r="H98" s="133"/>
      <c r="I98" s="133"/>
      <c r="J98" s="133"/>
      <c r="K98" s="134"/>
    </row>
    <row r="99" spans="1:11" ht="57.6" customHeight="1">
      <c r="A99" s="135"/>
      <c r="B99" s="128"/>
      <c r="C99" s="128"/>
      <c r="D99" s="128"/>
      <c r="E99" s="128"/>
      <c r="F99" s="128"/>
      <c r="G99" s="128"/>
      <c r="H99" s="128"/>
      <c r="I99" s="128"/>
      <c r="J99" s="128"/>
      <c r="K99" s="136"/>
    </row>
    <row r="100" spans="1:11" ht="13.8" customHeight="1">
      <c r="A100" s="137" t="s">
        <v>113</v>
      </c>
      <c r="B100" s="137"/>
      <c r="C100" s="137"/>
      <c r="D100" s="137"/>
      <c r="E100" s="137"/>
      <c r="F100" s="137"/>
      <c r="G100" s="137"/>
      <c r="H100" s="137"/>
      <c r="I100" s="137"/>
      <c r="J100" s="137"/>
      <c r="K100" s="137"/>
    </row>
    <row r="101" spans="1:11" ht="13.2" customHeight="1">
      <c r="A101" s="123" t="s">
        <v>114</v>
      </c>
      <c r="B101" s="123"/>
      <c r="C101" s="123"/>
      <c r="D101" s="123"/>
      <c r="E101" s="123"/>
      <c r="F101" s="123"/>
      <c r="G101" s="123"/>
      <c r="H101" s="123"/>
      <c r="I101" s="123"/>
      <c r="J101" s="123"/>
      <c r="K101" s="123"/>
    </row>
    <row r="103" spans="1:11" ht="15" customHeight="1">
      <c r="A103" s="125" t="s">
        <v>41</v>
      </c>
      <c r="B103" s="125"/>
      <c r="C103" s="125"/>
      <c r="D103" s="125"/>
      <c r="E103" s="125"/>
      <c r="F103" s="125"/>
      <c r="G103" s="125"/>
      <c r="H103" s="125"/>
      <c r="I103" s="125"/>
      <c r="J103" s="125"/>
      <c r="K103" s="125"/>
    </row>
    <row r="105" spans="1:11" ht="72">
      <c r="A105" s="9" t="s">
        <v>42</v>
      </c>
      <c r="B105" s="9" t="s">
        <v>9</v>
      </c>
      <c r="C105" s="1" t="s">
        <v>115</v>
      </c>
      <c r="D105" s="1" t="s">
        <v>116</v>
      </c>
      <c r="E105" s="1" t="s">
        <v>117</v>
      </c>
      <c r="F105" s="1" t="s">
        <v>93</v>
      </c>
      <c r="G105" s="1" t="s">
        <v>118</v>
      </c>
      <c r="H105" s="1" t="s">
        <v>119</v>
      </c>
    </row>
    <row r="106" spans="1:11" ht="13.8">
      <c r="A106" s="9" t="s">
        <v>6</v>
      </c>
      <c r="B106" s="9" t="s">
        <v>19</v>
      </c>
      <c r="C106" s="9" t="s">
        <v>28</v>
      </c>
      <c r="D106" s="9" t="s">
        <v>36</v>
      </c>
      <c r="E106" s="9" t="s">
        <v>35</v>
      </c>
      <c r="F106" s="9" t="s">
        <v>43</v>
      </c>
      <c r="G106" s="9" t="s">
        <v>34</v>
      </c>
      <c r="H106" s="9" t="s">
        <v>44</v>
      </c>
    </row>
    <row r="107" spans="1:11" ht="13.8">
      <c r="A107" s="9" t="s">
        <v>45</v>
      </c>
      <c r="B107" s="9" t="s">
        <v>46</v>
      </c>
      <c r="C107" s="9" t="s">
        <v>12</v>
      </c>
      <c r="D107" s="3">
        <f>D109+D111</f>
        <v>3351.7139999999999</v>
      </c>
      <c r="E107" s="3">
        <f>E109+E111</f>
        <v>4038.8289999999997</v>
      </c>
      <c r="F107" s="3">
        <f>F109+F111</f>
        <v>687.11499999999978</v>
      </c>
      <c r="G107" s="102" t="s">
        <v>12</v>
      </c>
      <c r="H107" s="102" t="s">
        <v>12</v>
      </c>
    </row>
    <row r="108" spans="1:11" ht="13.8">
      <c r="A108" s="9"/>
      <c r="B108" s="9" t="s">
        <v>47</v>
      </c>
      <c r="C108" s="9" t="s">
        <v>12</v>
      </c>
      <c r="D108" s="102"/>
      <c r="E108" s="102"/>
      <c r="F108" s="102"/>
      <c r="G108" s="102" t="s">
        <v>12</v>
      </c>
      <c r="H108" s="102" t="s">
        <v>12</v>
      </c>
    </row>
    <row r="109" spans="1:11" ht="27.6">
      <c r="A109" s="9"/>
      <c r="B109" s="8" t="s">
        <v>204</v>
      </c>
      <c r="C109" s="9" t="s">
        <v>12</v>
      </c>
      <c r="D109" s="102">
        <v>2710.2139999999999</v>
      </c>
      <c r="E109" s="102">
        <v>2657.5839999999998</v>
      </c>
      <c r="F109" s="3">
        <f>E109-D109</f>
        <v>-52.630000000000109</v>
      </c>
      <c r="G109" s="102" t="s">
        <v>12</v>
      </c>
      <c r="H109" s="102" t="s">
        <v>12</v>
      </c>
    </row>
    <row r="110" spans="1:11" ht="13.8">
      <c r="A110" s="9"/>
      <c r="B110" s="9" t="s">
        <v>48</v>
      </c>
      <c r="C110" s="9" t="s">
        <v>12</v>
      </c>
      <c r="D110" s="102"/>
      <c r="E110" s="102"/>
      <c r="F110" s="3"/>
      <c r="G110" s="102" t="s">
        <v>12</v>
      </c>
      <c r="H110" s="102" t="s">
        <v>12</v>
      </c>
    </row>
    <row r="111" spans="1:11" ht="13.8">
      <c r="A111" s="9"/>
      <c r="B111" s="9" t="s">
        <v>49</v>
      </c>
      <c r="C111" s="9" t="s">
        <v>12</v>
      </c>
      <c r="D111" s="102">
        <v>641.5</v>
      </c>
      <c r="E111" s="102">
        <f>741.396+639.849</f>
        <v>1381.2449999999999</v>
      </c>
      <c r="F111" s="3">
        <f t="shared" ref="F111" si="14">E111-D111</f>
        <v>739.74499999999989</v>
      </c>
      <c r="G111" s="102" t="s">
        <v>12</v>
      </c>
      <c r="H111" s="102" t="s">
        <v>12</v>
      </c>
    </row>
    <row r="112" spans="1:11">
      <c r="A112" s="14" t="s">
        <v>50</v>
      </c>
      <c r="B112" s="14"/>
      <c r="C112" s="14"/>
      <c r="D112" s="14"/>
      <c r="E112" s="14"/>
      <c r="F112" s="14"/>
      <c r="G112" s="14"/>
      <c r="H112" s="14"/>
    </row>
    <row r="113" spans="1:11" ht="13.8">
      <c r="A113" s="9" t="s">
        <v>19</v>
      </c>
      <c r="B113" s="9" t="s">
        <v>51</v>
      </c>
      <c r="C113" s="9" t="s">
        <v>12</v>
      </c>
      <c r="D113" s="102">
        <v>2710.2139999999999</v>
      </c>
      <c r="E113" s="102">
        <v>2657.5839999999998</v>
      </c>
      <c r="F113" s="3">
        <f>E113-D113</f>
        <v>-52.630000000000109</v>
      </c>
      <c r="G113" s="9" t="s">
        <v>12</v>
      </c>
      <c r="H113" s="9" t="s">
        <v>12</v>
      </c>
    </row>
    <row r="114" spans="1:11" ht="13.2" customHeight="1">
      <c r="A114" s="17" t="s">
        <v>388</v>
      </c>
      <c r="B114" s="18"/>
      <c r="C114" s="18"/>
      <c r="D114" s="18"/>
      <c r="E114" s="18"/>
      <c r="F114" s="18"/>
      <c r="G114" s="18"/>
      <c r="H114" s="19"/>
    </row>
    <row r="115" spans="1:11" ht="30" customHeight="1">
      <c r="A115" s="20"/>
      <c r="B115" s="21"/>
      <c r="C115" s="21"/>
      <c r="D115" s="21"/>
      <c r="E115" s="21"/>
      <c r="F115" s="21"/>
      <c r="G115" s="21"/>
      <c r="H115" s="22"/>
    </row>
    <row r="116" spans="1:11">
      <c r="A116" s="14" t="s">
        <v>53</v>
      </c>
      <c r="B116" s="14"/>
      <c r="C116" s="14"/>
      <c r="D116" s="14"/>
      <c r="E116" s="14"/>
      <c r="F116" s="14"/>
      <c r="G116" s="14"/>
      <c r="H116" s="14"/>
    </row>
    <row r="117" spans="1:11" ht="13.8">
      <c r="A117" s="9" t="s">
        <v>21</v>
      </c>
      <c r="B117" s="9" t="s">
        <v>54</v>
      </c>
      <c r="C117" s="9"/>
      <c r="D117" s="9"/>
      <c r="E117" s="9"/>
      <c r="F117" s="9"/>
      <c r="G117" s="9"/>
      <c r="H117" s="9"/>
    </row>
    <row r="118" spans="1:11" ht="13.8">
      <c r="A118" s="9"/>
      <c r="B118" s="9" t="s">
        <v>55</v>
      </c>
      <c r="C118" s="9"/>
      <c r="D118" s="9"/>
      <c r="E118" s="9"/>
      <c r="F118" s="9"/>
      <c r="G118" s="9"/>
      <c r="H118" s="9"/>
    </row>
    <row r="119" spans="1:11" ht="13.8" thickBot="1">
      <c r="A119" s="103" t="s">
        <v>56</v>
      </c>
      <c r="B119" s="104"/>
      <c r="C119" s="104"/>
      <c r="D119" s="104"/>
      <c r="E119" s="104"/>
      <c r="F119" s="104"/>
      <c r="G119" s="104"/>
      <c r="H119" s="105"/>
    </row>
    <row r="120" spans="1:11" ht="17.399999999999999" customHeight="1">
      <c r="A120" s="23"/>
      <c r="B120" s="24"/>
      <c r="C120" s="24"/>
      <c r="D120" s="24"/>
      <c r="E120" s="24"/>
      <c r="F120" s="24"/>
      <c r="G120" s="24"/>
      <c r="H120" s="25"/>
    </row>
    <row r="121" spans="1:11" ht="27.6">
      <c r="A121" s="9"/>
      <c r="B121" s="9" t="s">
        <v>57</v>
      </c>
      <c r="C121" s="9"/>
      <c r="D121" s="9"/>
      <c r="E121" s="9"/>
      <c r="F121" s="9"/>
      <c r="G121" s="9"/>
      <c r="H121" s="9"/>
    </row>
    <row r="122" spans="1:11" ht="27.6">
      <c r="A122" s="9"/>
      <c r="B122" s="9" t="s">
        <v>58</v>
      </c>
      <c r="C122" s="9"/>
      <c r="D122" s="9"/>
      <c r="E122" s="9"/>
      <c r="F122" s="9"/>
      <c r="G122" s="9"/>
      <c r="H122" s="9"/>
    </row>
    <row r="123" spans="1:11" ht="27.6">
      <c r="A123" s="9" t="s">
        <v>22</v>
      </c>
      <c r="B123" s="9" t="s">
        <v>59</v>
      </c>
      <c r="C123" s="9" t="s">
        <v>12</v>
      </c>
      <c r="D123" s="102">
        <v>2710.2139999999999</v>
      </c>
      <c r="E123" s="102">
        <v>2657.5839999999998</v>
      </c>
      <c r="F123" s="3">
        <f>E123-D123</f>
        <v>-52.630000000000109</v>
      </c>
      <c r="G123" s="9" t="s">
        <v>12</v>
      </c>
      <c r="H123" s="9" t="s">
        <v>12</v>
      </c>
    </row>
    <row r="124" spans="1:11" ht="22.8" customHeight="1">
      <c r="A124" s="106" t="s">
        <v>378</v>
      </c>
      <c r="B124" s="106"/>
      <c r="C124" s="106"/>
      <c r="D124" s="106"/>
      <c r="E124" s="106"/>
      <c r="F124" s="106"/>
      <c r="G124" s="106"/>
      <c r="H124" s="106"/>
      <c r="I124" s="106"/>
      <c r="J124" s="106"/>
      <c r="K124" s="106"/>
    </row>
    <row r="125" spans="1:11" ht="25.2" customHeight="1">
      <c r="A125" s="12" t="s">
        <v>389</v>
      </c>
      <c r="B125" s="12"/>
      <c r="C125" s="12"/>
      <c r="D125" s="12"/>
      <c r="E125" s="12"/>
      <c r="F125" s="12"/>
      <c r="G125" s="12"/>
      <c r="H125" s="12"/>
      <c r="I125" s="12"/>
      <c r="J125" s="12"/>
      <c r="K125" s="12"/>
    </row>
    <row r="126" spans="1:11" ht="18" customHeight="1">
      <c r="A126" s="12" t="s">
        <v>120</v>
      </c>
      <c r="B126" s="107"/>
      <c r="C126" s="107"/>
      <c r="D126" s="107"/>
      <c r="E126" s="107"/>
      <c r="F126" s="107"/>
      <c r="G126" s="107"/>
      <c r="H126" s="107"/>
      <c r="I126" s="107"/>
      <c r="J126" s="107"/>
      <c r="K126" s="107"/>
    </row>
    <row r="127" spans="1:11" ht="32.4" customHeight="1">
      <c r="A127" s="15" t="s">
        <v>390</v>
      </c>
      <c r="B127" s="16"/>
      <c r="C127" s="16"/>
      <c r="D127" s="16"/>
      <c r="E127" s="16"/>
      <c r="F127" s="16"/>
      <c r="G127" s="16"/>
      <c r="H127" s="16"/>
      <c r="I127" s="16"/>
      <c r="J127" s="16"/>
      <c r="K127" s="16"/>
    </row>
    <row r="128" spans="1:11" ht="19.2" customHeight="1">
      <c r="A128" s="12" t="s">
        <v>391</v>
      </c>
      <c r="B128" s="12"/>
      <c r="C128" s="12"/>
      <c r="D128" s="12"/>
      <c r="E128" s="12"/>
      <c r="F128" s="12"/>
      <c r="G128" s="12"/>
      <c r="H128" s="12"/>
      <c r="I128" s="12"/>
      <c r="J128" s="12"/>
      <c r="K128" s="12"/>
    </row>
    <row r="129" spans="1:11" ht="26.4" customHeight="1">
      <c r="A129" s="12" t="s">
        <v>392</v>
      </c>
      <c r="B129" s="12"/>
      <c r="C129" s="12"/>
      <c r="D129" s="12"/>
      <c r="E129" s="12"/>
      <c r="F129" s="12"/>
      <c r="G129" s="12"/>
      <c r="H129" s="12"/>
      <c r="I129" s="12"/>
      <c r="J129" s="12"/>
      <c r="K129" s="12"/>
    </row>
    <row r="130" spans="1:11" ht="21" customHeight="1">
      <c r="A130" s="12" t="s">
        <v>383</v>
      </c>
      <c r="B130" s="12"/>
      <c r="C130" s="12"/>
      <c r="D130" s="12"/>
      <c r="E130" s="12"/>
      <c r="F130" s="12"/>
      <c r="G130" s="12"/>
      <c r="H130" s="12"/>
      <c r="I130" s="12"/>
      <c r="J130" s="12"/>
      <c r="K130" s="12"/>
    </row>
    <row r="133" spans="1:11" ht="15.6" customHeight="1">
      <c r="B133" s="66" t="s">
        <v>353</v>
      </c>
      <c r="C133" s="66"/>
      <c r="D133" s="34"/>
      <c r="E133" s="66" t="s">
        <v>354</v>
      </c>
      <c r="F133" s="66"/>
      <c r="G133" s="66"/>
    </row>
  </sheetData>
  <mergeCells count="72">
    <mergeCell ref="D6:K6"/>
    <mergeCell ref="H1:K1"/>
    <mergeCell ref="H2:K2"/>
    <mergeCell ref="A3:K3"/>
    <mergeCell ref="D4:K4"/>
    <mergeCell ref="D5:K5"/>
    <mergeCell ref="A42:K42"/>
    <mergeCell ref="D7:K7"/>
    <mergeCell ref="D8:K8"/>
    <mergeCell ref="C10:K10"/>
    <mergeCell ref="B11:K11"/>
    <mergeCell ref="A12:K12"/>
    <mergeCell ref="A13:A14"/>
    <mergeCell ref="B13:B14"/>
    <mergeCell ref="C13:E13"/>
    <mergeCell ref="F13:H13"/>
    <mergeCell ref="I13:K13"/>
    <mergeCell ref="A17:K17"/>
    <mergeCell ref="A21:K21"/>
    <mergeCell ref="A28:E28"/>
    <mergeCell ref="A35:E35"/>
    <mergeCell ref="A36:E36"/>
    <mergeCell ref="C60:E60"/>
    <mergeCell ref="F60:H60"/>
    <mergeCell ref="I60:K60"/>
    <mergeCell ref="A44:A45"/>
    <mergeCell ref="B44:B45"/>
    <mergeCell ref="C44:E44"/>
    <mergeCell ref="F44:H44"/>
    <mergeCell ref="I44:K44"/>
    <mergeCell ref="C46:E46"/>
    <mergeCell ref="F46:H46"/>
    <mergeCell ref="I46:K46"/>
    <mergeCell ref="A55:K55"/>
    <mergeCell ref="C56:E56"/>
    <mergeCell ref="F56:H56"/>
    <mergeCell ref="I56:K56"/>
    <mergeCell ref="A59:K59"/>
    <mergeCell ref="A74:K74"/>
    <mergeCell ref="A65:K65"/>
    <mergeCell ref="A66:K66"/>
    <mergeCell ref="A67:K67"/>
    <mergeCell ref="A68:K68"/>
    <mergeCell ref="A69:K69"/>
    <mergeCell ref="A70:K70"/>
    <mergeCell ref="A71:A72"/>
    <mergeCell ref="B71:B72"/>
    <mergeCell ref="C71:E71"/>
    <mergeCell ref="F71:H71"/>
    <mergeCell ref="I71:K71"/>
    <mergeCell ref="A116:H116"/>
    <mergeCell ref="A75:K75"/>
    <mergeCell ref="A78:K78"/>
    <mergeCell ref="A79:K79"/>
    <mergeCell ref="A97:K97"/>
    <mergeCell ref="A100:K100"/>
    <mergeCell ref="A101:K101"/>
    <mergeCell ref="A103:K103"/>
    <mergeCell ref="A112:H112"/>
    <mergeCell ref="A98:K99"/>
    <mergeCell ref="A114:H115"/>
    <mergeCell ref="A129:K129"/>
    <mergeCell ref="A130:K130"/>
    <mergeCell ref="E133:G133"/>
    <mergeCell ref="A119:H119"/>
    <mergeCell ref="A124:K124"/>
    <mergeCell ref="A125:K125"/>
    <mergeCell ref="A126:K126"/>
    <mergeCell ref="A127:K127"/>
    <mergeCell ref="A128:K128"/>
    <mergeCell ref="A120:H120"/>
    <mergeCell ref="B133:C133"/>
  </mergeCells>
  <pageMargins left="0.7" right="0.7" top="0.75" bottom="0.75" header="0.3" footer="0.3"/>
  <pageSetup paperSize="9" scale="87" orientation="landscape" verticalDpi="0" r:id="rId1"/>
</worksheet>
</file>

<file path=xl/worksheets/sheet5.xml><?xml version="1.0" encoding="utf-8"?>
<worksheet xmlns="http://schemas.openxmlformats.org/spreadsheetml/2006/main" xmlns:r="http://schemas.openxmlformats.org/officeDocument/2006/relationships">
  <dimension ref="A1:K127"/>
  <sheetViews>
    <sheetView topLeftCell="A85" zoomScale="85" zoomScaleNormal="85" zoomScaleSheetLayoutView="85" workbookViewId="0">
      <selection activeCell="A85" sqref="A1:XFD1048576"/>
    </sheetView>
  </sheetViews>
  <sheetFormatPr defaultColWidth="34" defaultRowHeight="13.2"/>
  <cols>
    <col min="1" max="1" width="5.5546875" style="83" customWidth="1"/>
    <col min="2" max="2" width="34" style="83"/>
    <col min="3" max="3" width="10.6640625" style="83" customWidth="1"/>
    <col min="4" max="4" width="9" style="83" customWidth="1"/>
    <col min="5" max="5" width="10.44140625" style="83" customWidth="1"/>
    <col min="6" max="6" width="10.6640625" style="83" customWidth="1"/>
    <col min="7" max="7" width="9.21875" style="83" customWidth="1"/>
    <col min="8" max="8" width="10.21875" style="83" customWidth="1"/>
    <col min="9" max="10" width="9.44140625" style="83" customWidth="1"/>
    <col min="11" max="11" width="9.33203125" style="83" customWidth="1"/>
    <col min="12" max="16384" width="34" style="83"/>
  </cols>
  <sheetData>
    <row r="1" spans="1:11">
      <c r="H1" s="84" t="s">
        <v>60</v>
      </c>
      <c r="I1" s="84"/>
      <c r="J1" s="84"/>
      <c r="K1" s="84"/>
    </row>
    <row r="2" spans="1:11" ht="29.4" customHeight="1">
      <c r="H2" s="84" t="s">
        <v>61</v>
      </c>
      <c r="I2" s="84"/>
      <c r="J2" s="84"/>
      <c r="K2" s="84"/>
    </row>
    <row r="3" spans="1:11" ht="17.399999999999999">
      <c r="A3" s="36" t="s">
        <v>62</v>
      </c>
      <c r="B3" s="36"/>
      <c r="C3" s="36"/>
      <c r="D3" s="36"/>
      <c r="E3" s="36"/>
      <c r="F3" s="36"/>
      <c r="G3" s="36"/>
      <c r="H3" s="36"/>
      <c r="I3" s="36"/>
      <c r="J3" s="36"/>
      <c r="K3" s="36"/>
    </row>
    <row r="4" spans="1:11" ht="17.399999999999999" customHeight="1">
      <c r="A4" s="69" t="s">
        <v>63</v>
      </c>
      <c r="B4" s="67" t="s">
        <v>131</v>
      </c>
      <c r="C4" s="69"/>
      <c r="D4" s="68" t="s">
        <v>135</v>
      </c>
      <c r="E4" s="68"/>
      <c r="F4" s="68"/>
      <c r="G4" s="68"/>
      <c r="H4" s="68"/>
      <c r="I4" s="68"/>
      <c r="J4" s="68"/>
      <c r="K4" s="68"/>
    </row>
    <row r="5" spans="1:11" ht="18" customHeight="1">
      <c r="A5" s="85"/>
      <c r="B5" s="85" t="s">
        <v>64</v>
      </c>
      <c r="C5" s="85"/>
      <c r="D5" s="86" t="s">
        <v>65</v>
      </c>
      <c r="E5" s="86"/>
      <c r="F5" s="86"/>
      <c r="G5" s="86"/>
      <c r="H5" s="86"/>
      <c r="I5" s="86"/>
      <c r="J5" s="86"/>
      <c r="K5" s="86"/>
    </row>
    <row r="6" spans="1:11" ht="17.399999999999999" customHeight="1">
      <c r="A6" s="69" t="s">
        <v>66</v>
      </c>
      <c r="B6" s="67" t="s">
        <v>132</v>
      </c>
      <c r="C6" s="69"/>
      <c r="D6" s="68" t="s">
        <v>135</v>
      </c>
      <c r="E6" s="68"/>
      <c r="F6" s="68"/>
      <c r="G6" s="68"/>
      <c r="H6" s="68"/>
      <c r="I6" s="68"/>
      <c r="J6" s="68"/>
      <c r="K6" s="68"/>
    </row>
    <row r="7" spans="1:11" ht="18" customHeight="1">
      <c r="B7" s="85" t="s">
        <v>64</v>
      </c>
      <c r="D7" s="86" t="s">
        <v>67</v>
      </c>
      <c r="E7" s="86"/>
      <c r="F7" s="86"/>
      <c r="G7" s="86"/>
      <c r="H7" s="86"/>
      <c r="I7" s="86"/>
      <c r="J7" s="86"/>
      <c r="K7" s="86"/>
    </row>
    <row r="8" spans="1:11" s="69" customFormat="1" ht="52.2" customHeight="1">
      <c r="A8" s="69" t="s">
        <v>68</v>
      </c>
      <c r="B8" s="67" t="s">
        <v>212</v>
      </c>
      <c r="C8" s="67" t="s">
        <v>213</v>
      </c>
      <c r="D8" s="36" t="s">
        <v>211</v>
      </c>
      <c r="E8" s="36"/>
      <c r="F8" s="36"/>
      <c r="G8" s="36"/>
      <c r="H8" s="36"/>
      <c r="I8" s="36"/>
      <c r="J8" s="36"/>
      <c r="K8" s="36"/>
    </row>
    <row r="9" spans="1:11" s="85" customFormat="1" ht="18">
      <c r="A9" s="69"/>
      <c r="B9" s="85" t="s">
        <v>64</v>
      </c>
      <c r="C9" s="87" t="s">
        <v>70</v>
      </c>
    </row>
    <row r="10" spans="1:11" s="85" customFormat="1" ht="36" customHeight="1">
      <c r="A10" s="69" t="s">
        <v>71</v>
      </c>
      <c r="B10" s="69" t="s">
        <v>72</v>
      </c>
      <c r="C10" s="42" t="s">
        <v>214</v>
      </c>
      <c r="D10" s="42"/>
      <c r="E10" s="42"/>
      <c r="F10" s="42"/>
      <c r="G10" s="42"/>
      <c r="H10" s="42"/>
      <c r="I10" s="42"/>
      <c r="J10" s="42"/>
      <c r="K10" s="42"/>
    </row>
    <row r="11" spans="1:11" s="85" customFormat="1" ht="16.8" customHeight="1">
      <c r="A11" s="69" t="s">
        <v>73</v>
      </c>
      <c r="B11" s="70" t="s">
        <v>74</v>
      </c>
      <c r="C11" s="70"/>
      <c r="D11" s="70"/>
      <c r="E11" s="70"/>
      <c r="F11" s="70"/>
      <c r="G11" s="70"/>
      <c r="H11" s="70"/>
      <c r="I11" s="70"/>
      <c r="J11" s="70"/>
      <c r="K11" s="70"/>
    </row>
    <row r="12" spans="1:11" ht="18" customHeight="1">
      <c r="A12" s="44" t="s">
        <v>75</v>
      </c>
      <c r="B12" s="110"/>
      <c r="C12" s="110"/>
      <c r="D12" s="110"/>
      <c r="E12" s="110"/>
      <c r="F12" s="110"/>
      <c r="G12" s="110"/>
      <c r="H12" s="110"/>
      <c r="I12" s="110"/>
      <c r="J12" s="110"/>
      <c r="K12" s="110"/>
    </row>
    <row r="13" spans="1:11" ht="16.8" customHeight="1">
      <c r="A13" s="14" t="s">
        <v>0</v>
      </c>
      <c r="B13" s="14" t="s">
        <v>1</v>
      </c>
      <c r="C13" s="111" t="s">
        <v>2</v>
      </c>
      <c r="D13" s="111"/>
      <c r="E13" s="111"/>
      <c r="F13" s="111" t="s">
        <v>3</v>
      </c>
      <c r="G13" s="111"/>
      <c r="H13" s="111"/>
      <c r="I13" s="111" t="s">
        <v>4</v>
      </c>
      <c r="J13" s="111"/>
      <c r="K13" s="111"/>
    </row>
    <row r="14" spans="1:11" ht="20.399999999999999">
      <c r="A14" s="14"/>
      <c r="B14" s="14"/>
      <c r="C14" s="112" t="s">
        <v>76</v>
      </c>
      <c r="D14" s="112" t="s">
        <v>77</v>
      </c>
      <c r="E14" s="112" t="s">
        <v>78</v>
      </c>
      <c r="F14" s="112" t="s">
        <v>76</v>
      </c>
      <c r="G14" s="112" t="s">
        <v>79</v>
      </c>
      <c r="H14" s="112" t="s">
        <v>78</v>
      </c>
      <c r="I14" s="112" t="s">
        <v>80</v>
      </c>
      <c r="J14" s="112" t="s">
        <v>81</v>
      </c>
      <c r="K14" s="112" t="s">
        <v>78</v>
      </c>
    </row>
    <row r="15" spans="1:11" s="88" customFormat="1" ht="10.199999999999999">
      <c r="A15" s="112"/>
      <c r="B15" s="112"/>
      <c r="C15" s="112" t="s">
        <v>82</v>
      </c>
      <c r="D15" s="112" t="s">
        <v>83</v>
      </c>
      <c r="E15" s="112" t="s">
        <v>84</v>
      </c>
      <c r="F15" s="112" t="s">
        <v>85</v>
      </c>
      <c r="G15" s="112" t="s">
        <v>86</v>
      </c>
      <c r="H15" s="112" t="s">
        <v>87</v>
      </c>
      <c r="I15" s="112" t="s">
        <v>88</v>
      </c>
      <c r="J15" s="112" t="s">
        <v>89</v>
      </c>
      <c r="K15" s="112" t="s">
        <v>90</v>
      </c>
    </row>
    <row r="16" spans="1:11" s="87" customFormat="1" ht="13.8">
      <c r="A16" s="4" t="s">
        <v>6</v>
      </c>
      <c r="B16" s="113" t="s">
        <v>128</v>
      </c>
      <c r="C16" s="3">
        <v>6426.8</v>
      </c>
      <c r="D16" s="3">
        <v>446.35</v>
      </c>
      <c r="E16" s="114">
        <f>C16+D16</f>
        <v>6873.1500000000005</v>
      </c>
      <c r="F16" s="3">
        <v>6306.3310000000001</v>
      </c>
      <c r="G16" s="3">
        <v>132.453</v>
      </c>
      <c r="H16" s="114">
        <f>F16+G16</f>
        <v>6438.7840000000006</v>
      </c>
      <c r="I16" s="3">
        <f>C16-F16</f>
        <v>120.46900000000005</v>
      </c>
      <c r="J16" s="3">
        <f>D16-G16</f>
        <v>313.89700000000005</v>
      </c>
      <c r="K16" s="114">
        <f>I16+J16</f>
        <v>434.3660000000001</v>
      </c>
    </row>
    <row r="17" spans="1:11" ht="71.400000000000006" customHeight="1">
      <c r="A17" s="44" t="s">
        <v>393</v>
      </c>
      <c r="B17" s="110"/>
      <c r="C17" s="110"/>
      <c r="D17" s="110"/>
      <c r="E17" s="110"/>
      <c r="F17" s="110"/>
      <c r="G17" s="110"/>
      <c r="H17" s="110"/>
      <c r="I17" s="110"/>
      <c r="J17" s="110"/>
      <c r="K17" s="110"/>
    </row>
    <row r="18" spans="1:11" ht="15.6">
      <c r="A18" s="9"/>
      <c r="B18" s="9" t="s">
        <v>7</v>
      </c>
      <c r="C18" s="9"/>
      <c r="D18" s="9"/>
      <c r="E18" s="9"/>
      <c r="F18" s="9"/>
      <c r="G18" s="9"/>
      <c r="H18" s="9"/>
      <c r="I18" s="9"/>
      <c r="J18" s="9"/>
      <c r="K18" s="9"/>
    </row>
    <row r="19" spans="1:11" ht="51.6" customHeight="1">
      <c r="A19" s="9" t="s">
        <v>5</v>
      </c>
      <c r="B19" s="138" t="s">
        <v>215</v>
      </c>
      <c r="C19" s="3">
        <v>6426.8</v>
      </c>
      <c r="D19" s="3">
        <v>446.35</v>
      </c>
      <c r="E19" s="114">
        <f>C19+D19</f>
        <v>6873.1500000000005</v>
      </c>
      <c r="F19" s="3">
        <v>6306.3310000000001</v>
      </c>
      <c r="G19" s="3">
        <v>132.453</v>
      </c>
      <c r="H19" s="114">
        <f>F19+G19</f>
        <v>6438.7840000000006</v>
      </c>
      <c r="I19" s="3">
        <f>C19-F19</f>
        <v>120.46900000000005</v>
      </c>
      <c r="J19" s="3">
        <f>D19-G19</f>
        <v>313.89700000000005</v>
      </c>
      <c r="K19" s="114">
        <f>I19+J19</f>
        <v>434.3660000000001</v>
      </c>
    </row>
    <row r="21" spans="1:11" ht="21.6" customHeight="1">
      <c r="A21" s="44" t="s">
        <v>94</v>
      </c>
      <c r="B21" s="110"/>
      <c r="C21" s="110"/>
      <c r="D21" s="110"/>
      <c r="E21" s="110"/>
      <c r="F21" s="110"/>
      <c r="G21" s="110"/>
      <c r="H21" s="110"/>
      <c r="I21" s="110"/>
      <c r="J21" s="110"/>
      <c r="K21" s="110"/>
    </row>
    <row r="23" spans="1:11" ht="36">
      <c r="A23" s="9" t="s">
        <v>8</v>
      </c>
      <c r="B23" s="9" t="s">
        <v>9</v>
      </c>
      <c r="C23" s="1" t="s">
        <v>91</v>
      </c>
      <c r="D23" s="1" t="s">
        <v>92</v>
      </c>
      <c r="E23" s="1" t="s">
        <v>93</v>
      </c>
    </row>
    <row r="24" spans="1:11" ht="13.8">
      <c r="A24" s="9" t="s">
        <v>6</v>
      </c>
      <c r="B24" s="9" t="s">
        <v>11</v>
      </c>
      <c r="C24" s="9" t="s">
        <v>12</v>
      </c>
      <c r="D24" s="9"/>
      <c r="E24" s="8" t="s">
        <v>179</v>
      </c>
    </row>
    <row r="25" spans="1:11" ht="13.8">
      <c r="A25" s="9"/>
      <c r="B25" s="9" t="s">
        <v>13</v>
      </c>
      <c r="C25" s="9"/>
      <c r="D25" s="9"/>
      <c r="E25" s="9"/>
    </row>
    <row r="26" spans="1:11" ht="13.8">
      <c r="A26" s="9" t="s">
        <v>14</v>
      </c>
      <c r="B26" s="9" t="s">
        <v>15</v>
      </c>
      <c r="C26" s="9" t="s">
        <v>12</v>
      </c>
      <c r="D26" s="9"/>
      <c r="E26" s="9" t="s">
        <v>12</v>
      </c>
    </row>
    <row r="27" spans="1:11" ht="13.8">
      <c r="A27" s="9" t="s">
        <v>16</v>
      </c>
      <c r="B27" s="9" t="s">
        <v>17</v>
      </c>
      <c r="C27" s="9" t="s">
        <v>12</v>
      </c>
      <c r="D27" s="9"/>
      <c r="E27" s="9" t="s">
        <v>12</v>
      </c>
    </row>
    <row r="28" spans="1:11">
      <c r="A28" s="14" t="s">
        <v>18</v>
      </c>
      <c r="B28" s="14"/>
      <c r="C28" s="14"/>
      <c r="D28" s="14"/>
      <c r="E28" s="14"/>
    </row>
    <row r="29" spans="1:11" ht="13.8">
      <c r="A29" s="9" t="s">
        <v>19</v>
      </c>
      <c r="B29" s="9" t="s">
        <v>20</v>
      </c>
      <c r="C29" s="3">
        <f>C31+C32+C33+C34</f>
        <v>446.35</v>
      </c>
      <c r="D29" s="3">
        <f>D31+D32+D33+D34</f>
        <v>132.453</v>
      </c>
      <c r="E29" s="3">
        <f>E31+E32+E33+E34</f>
        <v>313.89699999999999</v>
      </c>
    </row>
    <row r="30" spans="1:11" ht="13.8">
      <c r="A30" s="9"/>
      <c r="B30" s="9" t="s">
        <v>13</v>
      </c>
      <c r="C30" s="3"/>
      <c r="D30" s="3"/>
      <c r="E30" s="4"/>
    </row>
    <row r="31" spans="1:11" ht="13.8">
      <c r="A31" s="9" t="s">
        <v>21</v>
      </c>
      <c r="B31" s="9" t="s">
        <v>15</v>
      </c>
      <c r="C31" s="3">
        <v>385.75</v>
      </c>
      <c r="D31" s="3">
        <f>24.641+47.212</f>
        <v>71.853000000000009</v>
      </c>
      <c r="E31" s="4">
        <f>C31-D31</f>
        <v>313.89699999999999</v>
      </c>
    </row>
    <row r="32" spans="1:11" ht="13.8">
      <c r="A32" s="9" t="s">
        <v>22</v>
      </c>
      <c r="B32" s="9" t="s">
        <v>23</v>
      </c>
      <c r="C32" s="3"/>
      <c r="D32" s="3"/>
      <c r="E32" s="4"/>
    </row>
    <row r="33" spans="1:11" ht="13.8">
      <c r="A33" s="9" t="s">
        <v>24</v>
      </c>
      <c r="B33" s="9" t="s">
        <v>25</v>
      </c>
      <c r="C33" s="3"/>
      <c r="D33" s="3"/>
      <c r="E33" s="4"/>
    </row>
    <row r="34" spans="1:11" ht="13.8">
      <c r="A34" s="9" t="s">
        <v>26</v>
      </c>
      <c r="B34" s="9" t="s">
        <v>27</v>
      </c>
      <c r="C34" s="3">
        <v>60.6</v>
      </c>
      <c r="D34" s="3">
        <v>60.6</v>
      </c>
      <c r="E34" s="4">
        <f>C34-D34</f>
        <v>0</v>
      </c>
    </row>
    <row r="35" spans="1:11">
      <c r="A35" s="13" t="s">
        <v>181</v>
      </c>
      <c r="B35" s="14"/>
      <c r="C35" s="14"/>
      <c r="D35" s="14"/>
      <c r="E35" s="14"/>
    </row>
    <row r="36" spans="1:11" ht="28.8" customHeight="1">
      <c r="A36" s="23" t="s">
        <v>216</v>
      </c>
      <c r="B36" s="24"/>
      <c r="C36" s="24"/>
      <c r="D36" s="24"/>
      <c r="E36" s="25"/>
    </row>
    <row r="37" spans="1:11" ht="13.8">
      <c r="A37" s="9" t="s">
        <v>28</v>
      </c>
      <c r="B37" s="8" t="s">
        <v>180</v>
      </c>
      <c r="C37" s="9" t="s">
        <v>12</v>
      </c>
      <c r="D37" s="9"/>
      <c r="E37" s="9"/>
    </row>
    <row r="38" spans="1:11" ht="13.8">
      <c r="A38" s="9"/>
      <c r="B38" s="9" t="s">
        <v>13</v>
      </c>
      <c r="C38" s="9"/>
      <c r="D38" s="9"/>
      <c r="E38" s="9"/>
    </row>
    <row r="39" spans="1:11" ht="13.8">
      <c r="A39" s="9" t="s">
        <v>29</v>
      </c>
      <c r="B39" s="9" t="s">
        <v>15</v>
      </c>
      <c r="C39" s="9" t="s">
        <v>12</v>
      </c>
      <c r="D39" s="9"/>
      <c r="E39" s="9"/>
    </row>
    <row r="40" spans="1:11" ht="13.8">
      <c r="A40" s="9" t="s">
        <v>30</v>
      </c>
      <c r="B40" s="9" t="s">
        <v>27</v>
      </c>
      <c r="C40" s="9" t="s">
        <v>12</v>
      </c>
      <c r="D40" s="9"/>
      <c r="E40" s="9"/>
    </row>
    <row r="42" spans="1:11" ht="16.2" customHeight="1">
      <c r="A42" s="44" t="s">
        <v>95</v>
      </c>
      <c r="B42" s="110"/>
      <c r="C42" s="110"/>
      <c r="D42" s="110"/>
      <c r="E42" s="110"/>
      <c r="F42" s="110"/>
      <c r="G42" s="110"/>
      <c r="H42" s="110"/>
      <c r="I42" s="110"/>
      <c r="J42" s="110"/>
      <c r="K42" s="110"/>
    </row>
    <row r="44" spans="1:11">
      <c r="A44" s="14" t="s">
        <v>8</v>
      </c>
      <c r="B44" s="14" t="s">
        <v>9</v>
      </c>
      <c r="C44" s="14" t="s">
        <v>31</v>
      </c>
      <c r="D44" s="14"/>
      <c r="E44" s="14"/>
      <c r="F44" s="14" t="s">
        <v>32</v>
      </c>
      <c r="G44" s="14"/>
      <c r="H44" s="14"/>
      <c r="I44" s="14" t="s">
        <v>10</v>
      </c>
      <c r="J44" s="14"/>
      <c r="K44" s="14"/>
    </row>
    <row r="45" spans="1:11" ht="20.399999999999999">
      <c r="A45" s="14"/>
      <c r="B45" s="14"/>
      <c r="C45" s="112" t="s">
        <v>130</v>
      </c>
      <c r="D45" s="112" t="s">
        <v>123</v>
      </c>
      <c r="E45" s="9" t="s">
        <v>33</v>
      </c>
      <c r="F45" s="112" t="s">
        <v>130</v>
      </c>
      <c r="G45" s="112" t="s">
        <v>123</v>
      </c>
      <c r="H45" s="9" t="s">
        <v>33</v>
      </c>
      <c r="I45" s="112" t="s">
        <v>130</v>
      </c>
      <c r="J45" s="112" t="s">
        <v>123</v>
      </c>
      <c r="K45" s="9" t="s">
        <v>33</v>
      </c>
    </row>
    <row r="46" spans="1:11" s="90" customFormat="1" ht="13.8">
      <c r="A46" s="94" t="s">
        <v>96</v>
      </c>
      <c r="B46" s="94" t="s">
        <v>97</v>
      </c>
      <c r="C46" s="115"/>
      <c r="D46" s="115"/>
      <c r="E46" s="115"/>
      <c r="F46" s="115"/>
      <c r="G46" s="115"/>
      <c r="H46" s="115"/>
      <c r="I46" s="115"/>
      <c r="J46" s="115"/>
      <c r="K46" s="115"/>
    </row>
    <row r="47" spans="1:11" s="90" customFormat="1">
      <c r="A47" s="94"/>
      <c r="B47" s="9" t="s">
        <v>187</v>
      </c>
      <c r="C47" s="4">
        <v>4</v>
      </c>
      <c r="D47" s="9"/>
      <c r="E47" s="109">
        <f>C47+D47</f>
        <v>4</v>
      </c>
      <c r="F47" s="4">
        <v>4</v>
      </c>
      <c r="G47" s="9"/>
      <c r="H47" s="109">
        <f>F47+G47</f>
        <v>4</v>
      </c>
      <c r="I47" s="116">
        <f t="shared" ref="I47:J52" si="0">F47-C47</f>
        <v>0</v>
      </c>
      <c r="J47" s="116">
        <f t="shared" si="0"/>
        <v>0</v>
      </c>
      <c r="K47" s="117">
        <f t="shared" ref="K47:K52" si="1">I47+J47</f>
        <v>0</v>
      </c>
    </row>
    <row r="48" spans="1:11" s="90" customFormat="1" ht="26.4">
      <c r="A48" s="94"/>
      <c r="B48" s="9" t="s">
        <v>217</v>
      </c>
      <c r="C48" s="139">
        <v>78.83</v>
      </c>
      <c r="D48" s="140"/>
      <c r="E48" s="141">
        <f t="shared" ref="E48:E52" si="2">C48+D48</f>
        <v>78.83</v>
      </c>
      <c r="F48" s="139">
        <v>74.430000000000007</v>
      </c>
      <c r="G48" s="142"/>
      <c r="H48" s="141">
        <f t="shared" ref="H48:H52" si="3">F48+G48</f>
        <v>74.430000000000007</v>
      </c>
      <c r="I48" s="139">
        <f t="shared" si="0"/>
        <v>-4.3999999999999915</v>
      </c>
      <c r="J48" s="139">
        <f t="shared" si="0"/>
        <v>0</v>
      </c>
      <c r="K48" s="141">
        <f t="shared" si="1"/>
        <v>-4.3999999999999915</v>
      </c>
    </row>
    <row r="49" spans="1:11" s="90" customFormat="1" ht="26.4">
      <c r="A49" s="94"/>
      <c r="B49" s="9" t="s">
        <v>218</v>
      </c>
      <c r="C49" s="139">
        <v>47.08</v>
      </c>
      <c r="D49" s="140"/>
      <c r="E49" s="141">
        <f t="shared" si="2"/>
        <v>47.08</v>
      </c>
      <c r="F49" s="139">
        <v>43.68</v>
      </c>
      <c r="G49" s="142"/>
      <c r="H49" s="141">
        <f t="shared" si="3"/>
        <v>43.68</v>
      </c>
      <c r="I49" s="139">
        <f t="shared" si="0"/>
        <v>-3.3999999999999986</v>
      </c>
      <c r="J49" s="139">
        <f t="shared" si="0"/>
        <v>0</v>
      </c>
      <c r="K49" s="141">
        <f t="shared" si="1"/>
        <v>-3.3999999999999986</v>
      </c>
    </row>
    <row r="50" spans="1:11" s="90" customFormat="1" ht="39.6">
      <c r="A50" s="94"/>
      <c r="B50" s="9" t="s">
        <v>191</v>
      </c>
      <c r="C50" s="139">
        <v>15</v>
      </c>
      <c r="D50" s="140"/>
      <c r="E50" s="141">
        <f t="shared" si="2"/>
        <v>15</v>
      </c>
      <c r="F50" s="139">
        <v>14</v>
      </c>
      <c r="G50" s="142"/>
      <c r="H50" s="141">
        <f t="shared" si="3"/>
        <v>14</v>
      </c>
      <c r="I50" s="139">
        <f t="shared" si="0"/>
        <v>-1</v>
      </c>
      <c r="J50" s="139">
        <f t="shared" si="0"/>
        <v>0</v>
      </c>
      <c r="K50" s="141">
        <f t="shared" si="1"/>
        <v>-1</v>
      </c>
    </row>
    <row r="51" spans="1:11" s="90" customFormat="1" ht="26.4">
      <c r="A51" s="94"/>
      <c r="B51" s="9" t="s">
        <v>192</v>
      </c>
      <c r="C51" s="139">
        <v>5</v>
      </c>
      <c r="D51" s="140"/>
      <c r="E51" s="141">
        <f t="shared" si="2"/>
        <v>5</v>
      </c>
      <c r="F51" s="139">
        <v>5</v>
      </c>
      <c r="G51" s="142"/>
      <c r="H51" s="141">
        <f t="shared" si="3"/>
        <v>5</v>
      </c>
      <c r="I51" s="139">
        <f t="shared" si="0"/>
        <v>0</v>
      </c>
      <c r="J51" s="139">
        <f t="shared" si="0"/>
        <v>0</v>
      </c>
      <c r="K51" s="141">
        <f t="shared" si="1"/>
        <v>0</v>
      </c>
    </row>
    <row r="52" spans="1:11" s="90" customFormat="1" ht="26.4">
      <c r="A52" s="94"/>
      <c r="B52" s="9" t="s">
        <v>193</v>
      </c>
      <c r="C52" s="139">
        <v>11.75</v>
      </c>
      <c r="D52" s="140"/>
      <c r="E52" s="141">
        <f t="shared" si="2"/>
        <v>11.75</v>
      </c>
      <c r="F52" s="139">
        <v>11.75</v>
      </c>
      <c r="G52" s="142"/>
      <c r="H52" s="141">
        <f t="shared" si="3"/>
        <v>11.75</v>
      </c>
      <c r="I52" s="139">
        <f t="shared" si="0"/>
        <v>0</v>
      </c>
      <c r="J52" s="139">
        <f t="shared" si="0"/>
        <v>0</v>
      </c>
      <c r="K52" s="141">
        <f t="shared" si="1"/>
        <v>0</v>
      </c>
    </row>
    <row r="53" spans="1:11" ht="36" customHeight="1">
      <c r="A53" s="118" t="s">
        <v>385</v>
      </c>
      <c r="B53" s="115"/>
      <c r="C53" s="115"/>
      <c r="D53" s="115"/>
      <c r="E53" s="115"/>
      <c r="F53" s="115"/>
      <c r="G53" s="115"/>
      <c r="H53" s="115"/>
      <c r="I53" s="115"/>
      <c r="J53" s="115"/>
      <c r="K53" s="115"/>
    </row>
    <row r="54" spans="1:11" s="90" customFormat="1" ht="13.8">
      <c r="A54" s="94" t="s">
        <v>98</v>
      </c>
      <c r="B54" s="94" t="s">
        <v>99</v>
      </c>
      <c r="C54" s="115"/>
      <c r="D54" s="115"/>
      <c r="E54" s="115"/>
      <c r="F54" s="115"/>
      <c r="G54" s="115"/>
      <c r="H54" s="115"/>
      <c r="I54" s="115"/>
      <c r="J54" s="115"/>
      <c r="K54" s="115"/>
    </row>
    <row r="55" spans="1:11" ht="28.8" customHeight="1">
      <c r="A55" s="9"/>
      <c r="B55" s="8" t="s">
        <v>219</v>
      </c>
      <c r="C55" s="119">
        <v>2333</v>
      </c>
      <c r="D55" s="119"/>
      <c r="E55" s="119">
        <f>C55+D55</f>
        <v>2333</v>
      </c>
      <c r="F55" s="119">
        <v>2333</v>
      </c>
      <c r="G55" s="119"/>
      <c r="H55" s="120">
        <f>F55+G55</f>
        <v>2333</v>
      </c>
      <c r="I55" s="119">
        <f>F55-C55</f>
        <v>0</v>
      </c>
      <c r="J55" s="119">
        <f>G55-D55</f>
        <v>0</v>
      </c>
      <c r="K55" s="119">
        <f>I55+J55</f>
        <v>0</v>
      </c>
    </row>
    <row r="56" spans="1:11" ht="28.2" customHeight="1">
      <c r="A56" s="13" t="s">
        <v>138</v>
      </c>
      <c r="B56" s="14"/>
      <c r="C56" s="14"/>
      <c r="D56" s="14"/>
      <c r="E56" s="14"/>
      <c r="F56" s="14"/>
      <c r="G56" s="14"/>
      <c r="H56" s="14"/>
      <c r="I56" s="14"/>
      <c r="J56" s="14"/>
      <c r="K56" s="14"/>
    </row>
    <row r="57" spans="1:11" s="90" customFormat="1" ht="13.8">
      <c r="A57" s="94" t="s">
        <v>101</v>
      </c>
      <c r="B57" s="94" t="s">
        <v>102</v>
      </c>
      <c r="C57" s="115"/>
      <c r="D57" s="115"/>
      <c r="E57" s="115"/>
      <c r="F57" s="115"/>
      <c r="G57" s="115"/>
      <c r="H57" s="115"/>
      <c r="I57" s="115"/>
      <c r="J57" s="115"/>
      <c r="K57" s="115"/>
    </row>
    <row r="58" spans="1:11" ht="45" customHeight="1">
      <c r="A58" s="9"/>
      <c r="B58" s="8" t="s">
        <v>220</v>
      </c>
      <c r="C58" s="119">
        <v>2946</v>
      </c>
      <c r="D58" s="119"/>
      <c r="E58" s="120">
        <f t="shared" ref="E58:E61" si="4">C58+D58</f>
        <v>2946</v>
      </c>
      <c r="F58" s="119">
        <v>2760</v>
      </c>
      <c r="G58" s="119"/>
      <c r="H58" s="120">
        <f t="shared" ref="H58:H61" si="5">F58+G58</f>
        <v>2760</v>
      </c>
      <c r="I58" s="119">
        <f t="shared" ref="I58:J61" si="6">F58-C58</f>
        <v>-186</v>
      </c>
      <c r="J58" s="119">
        <f t="shared" si="6"/>
        <v>0</v>
      </c>
      <c r="K58" s="120">
        <f t="shared" ref="K58:K61" si="7">I58+J58</f>
        <v>-186</v>
      </c>
    </row>
    <row r="59" spans="1:11" ht="30" customHeight="1">
      <c r="A59" s="94">
        <v>4</v>
      </c>
      <c r="B59" s="2" t="s">
        <v>200</v>
      </c>
      <c r="C59" s="4"/>
      <c r="D59" s="4"/>
      <c r="E59" s="109"/>
      <c r="F59" s="4"/>
      <c r="G59" s="4"/>
      <c r="H59" s="109"/>
      <c r="I59" s="4"/>
      <c r="J59" s="4"/>
      <c r="K59" s="109"/>
    </row>
    <row r="60" spans="1:11" ht="48.6" customHeight="1">
      <c r="A60" s="94"/>
      <c r="B60" s="8" t="s">
        <v>221</v>
      </c>
      <c r="C60" s="4">
        <v>34</v>
      </c>
      <c r="D60" s="4"/>
      <c r="E60" s="109">
        <v>34</v>
      </c>
      <c r="F60" s="4">
        <v>34</v>
      </c>
      <c r="G60" s="4"/>
      <c r="H60" s="120">
        <f t="shared" si="5"/>
        <v>34</v>
      </c>
      <c r="I60" s="119">
        <f t="shared" si="6"/>
        <v>0</v>
      </c>
      <c r="J60" s="119">
        <f t="shared" si="6"/>
        <v>0</v>
      </c>
      <c r="K60" s="109">
        <f t="shared" si="7"/>
        <v>0</v>
      </c>
    </row>
    <row r="61" spans="1:11" ht="42" customHeight="1">
      <c r="A61" s="9"/>
      <c r="B61" s="9" t="s">
        <v>222</v>
      </c>
      <c r="C61" s="4">
        <v>1</v>
      </c>
      <c r="D61" s="4"/>
      <c r="E61" s="109">
        <f t="shared" si="4"/>
        <v>1</v>
      </c>
      <c r="F61" s="4">
        <v>1</v>
      </c>
      <c r="G61" s="4"/>
      <c r="H61" s="109">
        <f t="shared" si="5"/>
        <v>1</v>
      </c>
      <c r="I61" s="4">
        <f t="shared" si="6"/>
        <v>0</v>
      </c>
      <c r="J61" s="4">
        <f t="shared" si="6"/>
        <v>0</v>
      </c>
      <c r="K61" s="109">
        <f t="shared" si="7"/>
        <v>0</v>
      </c>
    </row>
    <row r="62" spans="1:11" ht="42.6" customHeight="1">
      <c r="A62" s="13" t="s">
        <v>394</v>
      </c>
      <c r="B62" s="14"/>
      <c r="C62" s="14"/>
      <c r="D62" s="14"/>
      <c r="E62" s="14"/>
      <c r="F62" s="14"/>
      <c r="G62" s="14"/>
      <c r="H62" s="14"/>
      <c r="I62" s="14"/>
      <c r="J62" s="14"/>
      <c r="K62" s="14"/>
    </row>
    <row r="63" spans="1:11" ht="33" customHeight="1">
      <c r="A63" s="121" t="s">
        <v>106</v>
      </c>
      <c r="B63" s="122"/>
      <c r="C63" s="122"/>
      <c r="D63" s="122"/>
      <c r="E63" s="122"/>
      <c r="F63" s="122"/>
      <c r="G63" s="122"/>
      <c r="H63" s="122"/>
      <c r="I63" s="122"/>
      <c r="J63" s="122"/>
      <c r="K63" s="122"/>
    </row>
    <row r="64" spans="1:11" ht="90.6" customHeight="1">
      <c r="A64" s="123" t="s">
        <v>223</v>
      </c>
      <c r="B64" s="123"/>
      <c r="C64" s="123"/>
      <c r="D64" s="123"/>
      <c r="E64" s="123"/>
      <c r="F64" s="123"/>
      <c r="G64" s="123"/>
      <c r="H64" s="123"/>
      <c r="I64" s="123"/>
      <c r="J64" s="123"/>
      <c r="K64" s="123"/>
    </row>
    <row r="65" spans="1:11" ht="13.2" customHeight="1">
      <c r="A65" s="124" t="s">
        <v>107</v>
      </c>
      <c r="B65" s="124"/>
      <c r="C65" s="124"/>
      <c r="D65" s="124"/>
      <c r="E65" s="124"/>
      <c r="F65" s="124"/>
      <c r="G65" s="124"/>
      <c r="H65" s="124"/>
      <c r="I65" s="124"/>
      <c r="J65" s="124"/>
      <c r="K65" s="124"/>
    </row>
    <row r="66" spans="1:11">
      <c r="A66" s="123" t="s">
        <v>108</v>
      </c>
      <c r="B66" s="123"/>
      <c r="C66" s="123"/>
      <c r="D66" s="123"/>
      <c r="E66" s="123"/>
      <c r="F66" s="123"/>
      <c r="G66" s="123"/>
      <c r="H66" s="123"/>
      <c r="I66" s="123"/>
      <c r="J66" s="123"/>
      <c r="K66" s="123"/>
    </row>
    <row r="67" spans="1:11" ht="17.399999999999999" customHeight="1">
      <c r="A67" s="125" t="s">
        <v>37</v>
      </c>
      <c r="B67" s="125"/>
      <c r="C67" s="125"/>
      <c r="D67" s="125"/>
      <c r="E67" s="125"/>
      <c r="F67" s="125"/>
      <c r="G67" s="125"/>
      <c r="H67" s="125"/>
      <c r="I67" s="125"/>
      <c r="J67" s="125"/>
      <c r="K67" s="125"/>
    </row>
    <row r="68" spans="1:11" ht="28.2" customHeight="1">
      <c r="A68" s="14" t="s">
        <v>8</v>
      </c>
      <c r="B68" s="14" t="s">
        <v>9</v>
      </c>
      <c r="C68" s="111" t="s">
        <v>38</v>
      </c>
      <c r="D68" s="111"/>
      <c r="E68" s="111"/>
      <c r="F68" s="111" t="s">
        <v>39</v>
      </c>
      <c r="G68" s="111"/>
      <c r="H68" s="111"/>
      <c r="I68" s="126" t="s">
        <v>109</v>
      </c>
      <c r="J68" s="111"/>
      <c r="K68" s="111"/>
    </row>
    <row r="69" spans="1:11" s="88" customFormat="1" ht="20.399999999999999" customHeight="1">
      <c r="A69" s="14"/>
      <c r="B69" s="14"/>
      <c r="C69" s="112" t="s">
        <v>76</v>
      </c>
      <c r="D69" s="112" t="s">
        <v>77</v>
      </c>
      <c r="E69" s="112" t="s">
        <v>78</v>
      </c>
      <c r="F69" s="112" t="s">
        <v>76</v>
      </c>
      <c r="G69" s="112" t="s">
        <v>77</v>
      </c>
      <c r="H69" s="112" t="s">
        <v>78</v>
      </c>
      <c r="I69" s="112" t="s">
        <v>76</v>
      </c>
      <c r="J69" s="112" t="s">
        <v>77</v>
      </c>
      <c r="K69" s="112" t="s">
        <v>78</v>
      </c>
    </row>
    <row r="70" spans="1:11" ht="13.8">
      <c r="A70" s="9"/>
      <c r="B70" s="9" t="s">
        <v>40</v>
      </c>
      <c r="C70" s="3">
        <v>5803.6549999999997</v>
      </c>
      <c r="D70" s="3">
        <v>417.30700000000002</v>
      </c>
      <c r="E70" s="114">
        <f>C70+D70</f>
        <v>6220.9619999999995</v>
      </c>
      <c r="F70" s="3">
        <v>6306.3310000000001</v>
      </c>
      <c r="G70" s="3">
        <v>132.453</v>
      </c>
      <c r="H70" s="114">
        <f>F70+G70</f>
        <v>6438.7840000000006</v>
      </c>
      <c r="I70" s="116">
        <f>F70/C70*100-100</f>
        <v>8.6613694301263706</v>
      </c>
      <c r="J70" s="116">
        <f>G70/D70*100-100</f>
        <v>-68.260057942953267</v>
      </c>
      <c r="K70" s="117">
        <f>H70/E70*100-100</f>
        <v>3.5014198768615046</v>
      </c>
    </row>
    <row r="71" spans="1:11" ht="28.8" customHeight="1">
      <c r="A71" s="127" t="s">
        <v>110</v>
      </c>
      <c r="B71" s="127"/>
      <c r="C71" s="127"/>
      <c r="D71" s="127"/>
      <c r="E71" s="127"/>
      <c r="F71" s="127"/>
      <c r="G71" s="127"/>
      <c r="H71" s="127"/>
      <c r="I71" s="127"/>
      <c r="J71" s="127"/>
      <c r="K71" s="127"/>
    </row>
    <row r="72" spans="1:11" ht="61.2" customHeight="1">
      <c r="A72" s="128" t="s">
        <v>224</v>
      </c>
      <c r="B72" s="128"/>
      <c r="C72" s="128"/>
      <c r="D72" s="128"/>
      <c r="E72" s="128"/>
      <c r="F72" s="128"/>
      <c r="G72" s="128"/>
      <c r="H72" s="128"/>
      <c r="I72" s="128"/>
      <c r="J72" s="128"/>
      <c r="K72" s="128"/>
    </row>
    <row r="73" spans="1:11" ht="13.8">
      <c r="A73" s="9"/>
      <c r="B73" s="9" t="s">
        <v>13</v>
      </c>
      <c r="C73" s="9"/>
      <c r="D73" s="9"/>
      <c r="E73" s="9"/>
      <c r="F73" s="108"/>
      <c r="G73" s="108"/>
      <c r="H73" s="108"/>
      <c r="I73" s="108"/>
      <c r="J73" s="108"/>
      <c r="K73" s="108"/>
    </row>
    <row r="74" spans="1:11" ht="49.8" customHeight="1">
      <c r="A74" s="9"/>
      <c r="B74" s="143" t="s">
        <v>215</v>
      </c>
      <c r="C74" s="3">
        <v>5803.6549999999997</v>
      </c>
      <c r="D74" s="3">
        <v>417.30700000000002</v>
      </c>
      <c r="E74" s="114">
        <f>C74+D74</f>
        <v>6220.9619999999995</v>
      </c>
      <c r="F74" s="3">
        <v>6306.3310000000001</v>
      </c>
      <c r="G74" s="3">
        <v>132.452</v>
      </c>
      <c r="H74" s="114">
        <f>F74+G74</f>
        <v>6438.7830000000004</v>
      </c>
      <c r="I74" s="116">
        <f>F74/C74*100-100</f>
        <v>8.6613694301263706</v>
      </c>
      <c r="J74" s="116">
        <f>G74/D74*100-100</f>
        <v>-68.260297574687229</v>
      </c>
      <c r="K74" s="117">
        <f>H74/E74*100-100</f>
        <v>3.5014038021772222</v>
      </c>
    </row>
    <row r="75" spans="1:11" ht="39.6" customHeight="1">
      <c r="A75" s="129" t="s">
        <v>112</v>
      </c>
      <c r="B75" s="111"/>
      <c r="C75" s="111"/>
      <c r="D75" s="111"/>
      <c r="E75" s="111"/>
      <c r="F75" s="111"/>
      <c r="G75" s="111"/>
      <c r="H75" s="111"/>
      <c r="I75" s="111"/>
      <c r="J75" s="111"/>
      <c r="K75" s="111"/>
    </row>
    <row r="76" spans="1:11" ht="67.2" customHeight="1">
      <c r="A76" s="128" t="s">
        <v>224</v>
      </c>
      <c r="B76" s="128"/>
      <c r="C76" s="128"/>
      <c r="D76" s="128"/>
      <c r="E76" s="128"/>
      <c r="F76" s="128"/>
      <c r="G76" s="128"/>
      <c r="H76" s="128"/>
      <c r="I76" s="128"/>
      <c r="J76" s="128"/>
      <c r="K76" s="128"/>
    </row>
    <row r="77" spans="1:11" s="90" customFormat="1" ht="13.8">
      <c r="A77" s="94" t="s">
        <v>96</v>
      </c>
      <c r="B77" s="94" t="s">
        <v>97</v>
      </c>
      <c r="C77" s="4"/>
      <c r="D77" s="4"/>
      <c r="E77" s="4"/>
      <c r="F77" s="4"/>
      <c r="G77" s="4"/>
      <c r="H77" s="4"/>
      <c r="I77" s="116"/>
      <c r="J77" s="116"/>
      <c r="K77" s="116"/>
    </row>
    <row r="78" spans="1:11">
      <c r="A78" s="9"/>
      <c r="B78" s="9" t="s">
        <v>187</v>
      </c>
      <c r="C78" s="4">
        <v>4</v>
      </c>
      <c r="D78" s="108"/>
      <c r="E78" s="109">
        <f>C78+D78</f>
        <v>4</v>
      </c>
      <c r="F78" s="4">
        <v>4</v>
      </c>
      <c r="G78" s="4"/>
      <c r="H78" s="109">
        <f>F78+G78</f>
        <v>4</v>
      </c>
      <c r="I78" s="116">
        <f>F78/C78*100-100</f>
        <v>0</v>
      </c>
      <c r="J78" s="116"/>
      <c r="K78" s="130">
        <f t="shared" ref="K78:K90" si="8">H78/E78*100-100</f>
        <v>0</v>
      </c>
    </row>
    <row r="79" spans="1:11" ht="26.4">
      <c r="A79" s="9"/>
      <c r="B79" s="9" t="s">
        <v>217</v>
      </c>
      <c r="C79" s="139">
        <v>78.83</v>
      </c>
      <c r="D79" s="108"/>
      <c r="E79" s="109">
        <f t="shared" ref="E79:E83" si="9">C79+D79</f>
        <v>78.83</v>
      </c>
      <c r="F79" s="139">
        <v>74.430000000000007</v>
      </c>
      <c r="G79" s="4"/>
      <c r="H79" s="109">
        <f t="shared" ref="H79:H83" si="10">F79+G79</f>
        <v>74.430000000000007</v>
      </c>
      <c r="I79" s="116">
        <f t="shared" ref="I79:I90" si="11">F79/C79*100-100</f>
        <v>-5.5816313586198163</v>
      </c>
      <c r="J79" s="116"/>
      <c r="K79" s="130">
        <f t="shared" si="8"/>
        <v>-5.5816313586198163</v>
      </c>
    </row>
    <row r="80" spans="1:11" ht="26.4">
      <c r="A80" s="9"/>
      <c r="B80" s="9" t="s">
        <v>218</v>
      </c>
      <c r="C80" s="139">
        <v>47.08</v>
      </c>
      <c r="D80" s="108"/>
      <c r="E80" s="109">
        <f t="shared" si="9"/>
        <v>47.08</v>
      </c>
      <c r="F80" s="139">
        <v>43.68</v>
      </c>
      <c r="G80" s="4"/>
      <c r="H80" s="109">
        <f t="shared" si="10"/>
        <v>43.68</v>
      </c>
      <c r="I80" s="116">
        <f t="shared" si="11"/>
        <v>-7.2217502124044159</v>
      </c>
      <c r="J80" s="116"/>
      <c r="K80" s="130">
        <f t="shared" si="8"/>
        <v>-7.2217502124044159</v>
      </c>
    </row>
    <row r="81" spans="1:11" ht="39.6">
      <c r="A81" s="9"/>
      <c r="B81" s="9" t="s">
        <v>191</v>
      </c>
      <c r="C81" s="139">
        <v>15</v>
      </c>
      <c r="D81" s="108"/>
      <c r="E81" s="109">
        <f t="shared" si="9"/>
        <v>15</v>
      </c>
      <c r="F81" s="139">
        <v>14</v>
      </c>
      <c r="G81" s="4"/>
      <c r="H81" s="109">
        <f t="shared" si="10"/>
        <v>14</v>
      </c>
      <c r="I81" s="116">
        <f t="shared" si="11"/>
        <v>-6.6666666666666714</v>
      </c>
      <c r="J81" s="116"/>
      <c r="K81" s="130">
        <f t="shared" si="8"/>
        <v>-6.6666666666666714</v>
      </c>
    </row>
    <row r="82" spans="1:11" ht="26.4">
      <c r="A82" s="9"/>
      <c r="B82" s="9" t="s">
        <v>192</v>
      </c>
      <c r="C82" s="139">
        <v>5</v>
      </c>
      <c r="D82" s="108"/>
      <c r="E82" s="109">
        <f t="shared" si="9"/>
        <v>5</v>
      </c>
      <c r="F82" s="139">
        <v>5</v>
      </c>
      <c r="G82" s="4"/>
      <c r="H82" s="109">
        <f t="shared" si="10"/>
        <v>5</v>
      </c>
      <c r="I82" s="116">
        <f t="shared" si="11"/>
        <v>0</v>
      </c>
      <c r="J82" s="116"/>
      <c r="K82" s="130">
        <f t="shared" si="8"/>
        <v>0</v>
      </c>
    </row>
    <row r="83" spans="1:11" ht="26.4">
      <c r="A83" s="9"/>
      <c r="B83" s="9" t="s">
        <v>193</v>
      </c>
      <c r="C83" s="139">
        <v>11.75</v>
      </c>
      <c r="D83" s="108"/>
      <c r="E83" s="109">
        <f t="shared" si="9"/>
        <v>11.75</v>
      </c>
      <c r="F83" s="139">
        <v>11.75</v>
      </c>
      <c r="G83" s="4"/>
      <c r="H83" s="109">
        <f t="shared" si="10"/>
        <v>11.75</v>
      </c>
      <c r="I83" s="116">
        <f t="shared" si="11"/>
        <v>0</v>
      </c>
      <c r="J83" s="116"/>
      <c r="K83" s="130">
        <f t="shared" si="8"/>
        <v>0</v>
      </c>
    </row>
    <row r="84" spans="1:11" s="90" customFormat="1" ht="13.8">
      <c r="A84" s="94" t="s">
        <v>98</v>
      </c>
      <c r="B84" s="94" t="s">
        <v>99</v>
      </c>
      <c r="C84" s="109"/>
      <c r="D84" s="131"/>
      <c r="E84" s="109"/>
      <c r="F84" s="109"/>
      <c r="G84" s="109"/>
      <c r="H84" s="109"/>
      <c r="I84" s="116"/>
      <c r="J84" s="117"/>
      <c r="K84" s="130"/>
    </row>
    <row r="85" spans="1:11" ht="27.6">
      <c r="A85" s="9"/>
      <c r="B85" s="8" t="s">
        <v>219</v>
      </c>
      <c r="C85" s="4">
        <v>2304</v>
      </c>
      <c r="D85" s="108"/>
      <c r="E85" s="109">
        <f t="shared" ref="E85:E90" si="12">C85+D85</f>
        <v>2304</v>
      </c>
      <c r="F85" s="119">
        <v>2333</v>
      </c>
      <c r="G85" s="4"/>
      <c r="H85" s="109">
        <f t="shared" ref="H85:H90" si="13">F85+G85</f>
        <v>2333</v>
      </c>
      <c r="I85" s="116">
        <f t="shared" si="11"/>
        <v>1.2586805555555571</v>
      </c>
      <c r="J85" s="116"/>
      <c r="K85" s="130">
        <f t="shared" si="8"/>
        <v>1.2586805555555571</v>
      </c>
    </row>
    <row r="86" spans="1:11" s="90" customFormat="1" ht="13.8">
      <c r="A86" s="94" t="s">
        <v>101</v>
      </c>
      <c r="B86" s="94" t="s">
        <v>102</v>
      </c>
      <c r="C86" s="109"/>
      <c r="D86" s="131"/>
      <c r="E86" s="109"/>
      <c r="F86" s="109"/>
      <c r="G86" s="109"/>
      <c r="H86" s="109"/>
      <c r="I86" s="116"/>
      <c r="J86" s="117"/>
      <c r="K86" s="130"/>
    </row>
    <row r="87" spans="1:11" ht="27.6">
      <c r="A87" s="9"/>
      <c r="B87" s="8" t="s">
        <v>196</v>
      </c>
      <c r="C87" s="4">
        <v>2700</v>
      </c>
      <c r="D87" s="108"/>
      <c r="E87" s="109">
        <f t="shared" si="12"/>
        <v>2700</v>
      </c>
      <c r="F87" s="119">
        <v>2760</v>
      </c>
      <c r="G87" s="4"/>
      <c r="H87" s="109">
        <f t="shared" si="13"/>
        <v>2760</v>
      </c>
      <c r="I87" s="116">
        <f t="shared" si="11"/>
        <v>2.2222222222222143</v>
      </c>
      <c r="J87" s="116"/>
      <c r="K87" s="130">
        <f t="shared" si="8"/>
        <v>2.2222222222222143</v>
      </c>
    </row>
    <row r="88" spans="1:11" ht="13.8">
      <c r="A88" s="9"/>
      <c r="B88" s="2" t="s">
        <v>200</v>
      </c>
      <c r="C88" s="4"/>
      <c r="D88" s="108"/>
      <c r="E88" s="109"/>
      <c r="F88" s="4"/>
      <c r="G88" s="4"/>
      <c r="H88" s="109"/>
      <c r="I88" s="116"/>
      <c r="J88" s="116"/>
      <c r="K88" s="130"/>
    </row>
    <row r="89" spans="1:11" ht="41.4">
      <c r="A89" s="9"/>
      <c r="B89" s="8" t="s">
        <v>221</v>
      </c>
      <c r="C89" s="4">
        <v>34</v>
      </c>
      <c r="D89" s="108"/>
      <c r="E89" s="109">
        <f t="shared" si="12"/>
        <v>34</v>
      </c>
      <c r="F89" s="4">
        <v>34</v>
      </c>
      <c r="G89" s="4"/>
      <c r="H89" s="109">
        <f t="shared" si="13"/>
        <v>34</v>
      </c>
      <c r="I89" s="116">
        <f t="shared" si="11"/>
        <v>0</v>
      </c>
      <c r="J89" s="116"/>
      <c r="K89" s="130">
        <f t="shared" si="8"/>
        <v>0</v>
      </c>
    </row>
    <row r="90" spans="1:11" ht="39.6">
      <c r="A90" s="9"/>
      <c r="B90" s="9" t="s">
        <v>222</v>
      </c>
      <c r="C90" s="4">
        <v>1</v>
      </c>
      <c r="D90" s="108"/>
      <c r="E90" s="109">
        <f t="shared" si="12"/>
        <v>1</v>
      </c>
      <c r="F90" s="4">
        <v>1</v>
      </c>
      <c r="G90" s="4"/>
      <c r="H90" s="109">
        <f t="shared" si="13"/>
        <v>1</v>
      </c>
      <c r="I90" s="116">
        <f t="shared" si="11"/>
        <v>0</v>
      </c>
      <c r="J90" s="116"/>
      <c r="K90" s="130">
        <f t="shared" si="8"/>
        <v>0</v>
      </c>
    </row>
    <row r="91" spans="1:11" ht="17.399999999999999" customHeight="1">
      <c r="A91" s="129" t="s">
        <v>111</v>
      </c>
      <c r="B91" s="129"/>
      <c r="C91" s="129"/>
      <c r="D91" s="129"/>
      <c r="E91" s="129"/>
      <c r="F91" s="129"/>
      <c r="G91" s="129"/>
      <c r="H91" s="129"/>
      <c r="I91" s="129"/>
      <c r="J91" s="129"/>
      <c r="K91" s="129"/>
    </row>
    <row r="92" spans="1:11" ht="22.8" customHeight="1">
      <c r="A92" s="132" t="s">
        <v>225</v>
      </c>
      <c r="B92" s="133"/>
      <c r="C92" s="133"/>
      <c r="D92" s="133"/>
      <c r="E92" s="133"/>
      <c r="F92" s="133"/>
      <c r="G92" s="133"/>
      <c r="H92" s="133"/>
      <c r="I92" s="133"/>
      <c r="J92" s="133"/>
      <c r="K92" s="134"/>
    </row>
    <row r="93" spans="1:11" ht="57.6" customHeight="1">
      <c r="A93" s="135"/>
      <c r="B93" s="128"/>
      <c r="C93" s="128"/>
      <c r="D93" s="128"/>
      <c r="E93" s="128"/>
      <c r="F93" s="128"/>
      <c r="G93" s="128"/>
      <c r="H93" s="128"/>
      <c r="I93" s="128"/>
      <c r="J93" s="128"/>
      <c r="K93" s="136"/>
    </row>
    <row r="94" spans="1:11" ht="13.8" customHeight="1">
      <c r="A94" s="137" t="s">
        <v>113</v>
      </c>
      <c r="B94" s="137"/>
      <c r="C94" s="137"/>
      <c r="D94" s="137"/>
      <c r="E94" s="137"/>
      <c r="F94" s="137"/>
      <c r="G94" s="137"/>
      <c r="H94" s="137"/>
      <c r="I94" s="137"/>
      <c r="J94" s="137"/>
      <c r="K94" s="137"/>
    </row>
    <row r="95" spans="1:11" ht="13.2" customHeight="1">
      <c r="A95" s="123" t="s">
        <v>114</v>
      </c>
      <c r="B95" s="123"/>
      <c r="C95" s="123"/>
      <c r="D95" s="123"/>
      <c r="E95" s="123"/>
      <c r="F95" s="123"/>
      <c r="G95" s="123"/>
      <c r="H95" s="123"/>
      <c r="I95" s="123"/>
      <c r="J95" s="123"/>
      <c r="K95" s="123"/>
    </row>
    <row r="97" spans="1:11" ht="15" customHeight="1">
      <c r="A97" s="125" t="s">
        <v>41</v>
      </c>
      <c r="B97" s="125"/>
      <c r="C97" s="125"/>
      <c r="D97" s="125"/>
      <c r="E97" s="125"/>
      <c r="F97" s="125"/>
      <c r="G97" s="125"/>
      <c r="H97" s="125"/>
      <c r="I97" s="125"/>
      <c r="J97" s="125"/>
      <c r="K97" s="125"/>
    </row>
    <row r="99" spans="1:11" ht="72">
      <c r="A99" s="9" t="s">
        <v>42</v>
      </c>
      <c r="B99" s="9" t="s">
        <v>9</v>
      </c>
      <c r="C99" s="1" t="s">
        <v>115</v>
      </c>
      <c r="D99" s="1" t="s">
        <v>116</v>
      </c>
      <c r="E99" s="1" t="s">
        <v>117</v>
      </c>
      <c r="F99" s="1" t="s">
        <v>93</v>
      </c>
      <c r="G99" s="1" t="s">
        <v>118</v>
      </c>
      <c r="H99" s="1" t="s">
        <v>119</v>
      </c>
    </row>
    <row r="100" spans="1:11" ht="13.8">
      <c r="A100" s="9" t="s">
        <v>6</v>
      </c>
      <c r="B100" s="9" t="s">
        <v>19</v>
      </c>
      <c r="C100" s="9" t="s">
        <v>28</v>
      </c>
      <c r="D100" s="9" t="s">
        <v>36</v>
      </c>
      <c r="E100" s="9" t="s">
        <v>35</v>
      </c>
      <c r="F100" s="9" t="s">
        <v>43</v>
      </c>
      <c r="G100" s="9" t="s">
        <v>34</v>
      </c>
      <c r="H100" s="9" t="s">
        <v>44</v>
      </c>
    </row>
    <row r="101" spans="1:11" ht="13.8">
      <c r="A101" s="9" t="s">
        <v>45</v>
      </c>
      <c r="B101" s="9" t="s">
        <v>46</v>
      </c>
      <c r="C101" s="9" t="s">
        <v>12</v>
      </c>
      <c r="D101" s="3">
        <f>D103+D105</f>
        <v>446.35</v>
      </c>
      <c r="E101" s="3">
        <f>E103+E105</f>
        <v>132.452</v>
      </c>
      <c r="F101" s="3">
        <f>F103+F105</f>
        <v>-313.89800000000002</v>
      </c>
      <c r="G101" s="102" t="s">
        <v>12</v>
      </c>
      <c r="H101" s="102" t="s">
        <v>12</v>
      </c>
    </row>
    <row r="102" spans="1:11" ht="13.8">
      <c r="A102" s="9"/>
      <c r="B102" s="9" t="s">
        <v>47</v>
      </c>
      <c r="C102" s="9" t="s">
        <v>12</v>
      </c>
      <c r="D102" s="102"/>
      <c r="E102" s="102"/>
      <c r="F102" s="102"/>
      <c r="G102" s="102" t="s">
        <v>12</v>
      </c>
      <c r="H102" s="102" t="s">
        <v>12</v>
      </c>
    </row>
    <row r="103" spans="1:11" ht="27.6">
      <c r="A103" s="9"/>
      <c r="B103" s="8" t="s">
        <v>204</v>
      </c>
      <c r="C103" s="9" t="s">
        <v>12</v>
      </c>
      <c r="D103" s="102">
        <v>60.6</v>
      </c>
      <c r="E103" s="102">
        <v>60.6</v>
      </c>
      <c r="F103" s="3">
        <f>E103-D103</f>
        <v>0</v>
      </c>
      <c r="G103" s="102" t="s">
        <v>12</v>
      </c>
      <c r="H103" s="102" t="s">
        <v>12</v>
      </c>
    </row>
    <row r="104" spans="1:11" ht="13.8">
      <c r="A104" s="9"/>
      <c r="B104" s="9" t="s">
        <v>48</v>
      </c>
      <c r="C104" s="9" t="s">
        <v>12</v>
      </c>
      <c r="D104" s="102"/>
      <c r="E104" s="102"/>
      <c r="F104" s="3"/>
      <c r="G104" s="102" t="s">
        <v>12</v>
      </c>
      <c r="H104" s="102" t="s">
        <v>12</v>
      </c>
    </row>
    <row r="105" spans="1:11" ht="13.8">
      <c r="A105" s="9"/>
      <c r="B105" s="9" t="s">
        <v>49</v>
      </c>
      <c r="C105" s="9" t="s">
        <v>12</v>
      </c>
      <c r="D105" s="102">
        <v>385.75</v>
      </c>
      <c r="E105" s="102">
        <f>24.641+47.211</f>
        <v>71.852000000000004</v>
      </c>
      <c r="F105" s="3">
        <f t="shared" ref="F105" si="14">E105-D105</f>
        <v>-313.89800000000002</v>
      </c>
      <c r="G105" s="102" t="s">
        <v>12</v>
      </c>
      <c r="H105" s="102" t="s">
        <v>12</v>
      </c>
    </row>
    <row r="106" spans="1:11">
      <c r="A106" s="14" t="s">
        <v>50</v>
      </c>
      <c r="B106" s="14"/>
      <c r="C106" s="14"/>
      <c r="D106" s="14"/>
      <c r="E106" s="14"/>
      <c r="F106" s="14"/>
      <c r="G106" s="14"/>
      <c r="H106" s="14"/>
    </row>
    <row r="107" spans="1:11" ht="13.8">
      <c r="A107" s="9" t="s">
        <v>19</v>
      </c>
      <c r="B107" s="9" t="s">
        <v>51</v>
      </c>
      <c r="C107" s="9" t="s">
        <v>12</v>
      </c>
      <c r="D107" s="102">
        <v>60.6</v>
      </c>
      <c r="E107" s="102">
        <v>60.6</v>
      </c>
      <c r="F107" s="3">
        <f>E107-D107</f>
        <v>0</v>
      </c>
      <c r="G107" s="9" t="s">
        <v>12</v>
      </c>
      <c r="H107" s="9" t="s">
        <v>12</v>
      </c>
    </row>
    <row r="108" spans="1:11" ht="13.2" customHeight="1">
      <c r="A108" s="17" t="s">
        <v>275</v>
      </c>
      <c r="B108" s="18"/>
      <c r="C108" s="18"/>
      <c r="D108" s="18"/>
      <c r="E108" s="18"/>
      <c r="F108" s="18"/>
      <c r="G108" s="18"/>
      <c r="H108" s="19"/>
    </row>
    <row r="109" spans="1:11" ht="30" customHeight="1">
      <c r="A109" s="20"/>
      <c r="B109" s="21"/>
      <c r="C109" s="21"/>
      <c r="D109" s="21"/>
      <c r="E109" s="21"/>
      <c r="F109" s="21"/>
      <c r="G109" s="21"/>
      <c r="H109" s="22"/>
    </row>
    <row r="110" spans="1:11">
      <c r="A110" s="14" t="s">
        <v>53</v>
      </c>
      <c r="B110" s="14"/>
      <c r="C110" s="14"/>
      <c r="D110" s="14"/>
      <c r="E110" s="14"/>
      <c r="F110" s="14"/>
      <c r="G110" s="14"/>
      <c r="H110" s="14"/>
    </row>
    <row r="111" spans="1:11" ht="13.8">
      <c r="A111" s="9" t="s">
        <v>21</v>
      </c>
      <c r="B111" s="9" t="s">
        <v>54</v>
      </c>
      <c r="C111" s="9"/>
      <c r="D111" s="9"/>
      <c r="E111" s="9"/>
      <c r="F111" s="9"/>
      <c r="G111" s="9"/>
      <c r="H111" s="9"/>
    </row>
    <row r="112" spans="1:11" ht="13.8">
      <c r="A112" s="9"/>
      <c r="B112" s="9" t="s">
        <v>55</v>
      </c>
      <c r="C112" s="9"/>
      <c r="D112" s="9"/>
      <c r="E112" s="9"/>
      <c r="F112" s="9"/>
      <c r="G112" s="9"/>
      <c r="H112" s="9"/>
    </row>
    <row r="113" spans="1:11" ht="13.8" thickBot="1">
      <c r="A113" s="103" t="s">
        <v>56</v>
      </c>
      <c r="B113" s="104"/>
      <c r="C113" s="104"/>
      <c r="D113" s="104"/>
      <c r="E113" s="104"/>
      <c r="F113" s="104"/>
      <c r="G113" s="104"/>
      <c r="H113" s="105"/>
    </row>
    <row r="114" spans="1:11" ht="17.399999999999999" customHeight="1">
      <c r="A114" s="23"/>
      <c r="B114" s="24"/>
      <c r="C114" s="24"/>
      <c r="D114" s="24"/>
      <c r="E114" s="24"/>
      <c r="F114" s="24"/>
      <c r="G114" s="24"/>
      <c r="H114" s="25"/>
    </row>
    <row r="115" spans="1:11" ht="27.6">
      <c r="A115" s="9"/>
      <c r="B115" s="9" t="s">
        <v>57</v>
      </c>
      <c r="C115" s="9"/>
      <c r="D115" s="9"/>
      <c r="E115" s="9"/>
      <c r="F115" s="9"/>
      <c r="G115" s="9"/>
      <c r="H115" s="9"/>
    </row>
    <row r="116" spans="1:11" ht="27.6">
      <c r="A116" s="9"/>
      <c r="B116" s="9" t="s">
        <v>58</v>
      </c>
      <c r="C116" s="9"/>
      <c r="D116" s="9"/>
      <c r="E116" s="9"/>
      <c r="F116" s="9"/>
      <c r="G116" s="9"/>
      <c r="H116" s="9"/>
    </row>
    <row r="117" spans="1:11" ht="27.6">
      <c r="A117" s="9" t="s">
        <v>22</v>
      </c>
      <c r="B117" s="9" t="s">
        <v>59</v>
      </c>
      <c r="C117" s="9" t="s">
        <v>12</v>
      </c>
      <c r="D117" s="102">
        <v>60.6</v>
      </c>
      <c r="E117" s="102">
        <v>60.6</v>
      </c>
      <c r="F117" s="3">
        <f>E117-D117</f>
        <v>0</v>
      </c>
      <c r="G117" s="9" t="s">
        <v>12</v>
      </c>
      <c r="H117" s="9" t="s">
        <v>12</v>
      </c>
    </row>
    <row r="118" spans="1:11" ht="22.8" customHeight="1">
      <c r="A118" s="106" t="s">
        <v>378</v>
      </c>
      <c r="B118" s="106"/>
      <c r="C118" s="106"/>
      <c r="D118" s="106"/>
      <c r="E118" s="106"/>
      <c r="F118" s="106"/>
      <c r="G118" s="106"/>
      <c r="H118" s="106"/>
      <c r="I118" s="106"/>
      <c r="J118" s="106"/>
      <c r="K118" s="106"/>
    </row>
    <row r="119" spans="1:11" ht="25.2" customHeight="1">
      <c r="A119" s="12" t="s">
        <v>395</v>
      </c>
      <c r="B119" s="12"/>
      <c r="C119" s="12"/>
      <c r="D119" s="12"/>
      <c r="E119" s="12"/>
      <c r="F119" s="12"/>
      <c r="G119" s="12"/>
      <c r="H119" s="12"/>
      <c r="I119" s="12"/>
      <c r="J119" s="12"/>
      <c r="K119" s="12"/>
    </row>
    <row r="120" spans="1:11" ht="18" customHeight="1">
      <c r="A120" s="12" t="s">
        <v>120</v>
      </c>
      <c r="B120" s="107"/>
      <c r="C120" s="107"/>
      <c r="D120" s="107"/>
      <c r="E120" s="107"/>
      <c r="F120" s="107"/>
      <c r="G120" s="107"/>
      <c r="H120" s="107"/>
      <c r="I120" s="107"/>
      <c r="J120" s="107"/>
      <c r="K120" s="107"/>
    </row>
    <row r="121" spans="1:11" ht="32.4" customHeight="1">
      <c r="A121" s="15" t="s">
        <v>396</v>
      </c>
      <c r="B121" s="16"/>
      <c r="C121" s="16"/>
      <c r="D121" s="16"/>
      <c r="E121" s="16"/>
      <c r="F121" s="16"/>
      <c r="G121" s="16"/>
      <c r="H121" s="16"/>
      <c r="I121" s="16"/>
      <c r="J121" s="16"/>
      <c r="K121" s="16"/>
    </row>
    <row r="122" spans="1:11" ht="19.2" customHeight="1">
      <c r="A122" s="12" t="s">
        <v>397</v>
      </c>
      <c r="B122" s="12"/>
      <c r="C122" s="12"/>
      <c r="D122" s="12"/>
      <c r="E122" s="12"/>
      <c r="F122" s="12"/>
      <c r="G122" s="12"/>
      <c r="H122" s="12"/>
      <c r="I122" s="12"/>
      <c r="J122" s="12"/>
      <c r="K122" s="12"/>
    </row>
    <row r="123" spans="1:11" ht="26.4" customHeight="1">
      <c r="A123" s="12" t="s">
        <v>398</v>
      </c>
      <c r="B123" s="12"/>
      <c r="C123" s="12"/>
      <c r="D123" s="12"/>
      <c r="E123" s="12"/>
      <c r="F123" s="12"/>
      <c r="G123" s="12"/>
      <c r="H123" s="12"/>
      <c r="I123" s="12"/>
      <c r="J123" s="12"/>
      <c r="K123" s="12"/>
    </row>
    <row r="124" spans="1:11" ht="21" customHeight="1">
      <c r="A124" s="12" t="s">
        <v>383</v>
      </c>
      <c r="B124" s="12"/>
      <c r="C124" s="12"/>
      <c r="D124" s="12"/>
      <c r="E124" s="12"/>
      <c r="F124" s="12"/>
      <c r="G124" s="12"/>
      <c r="H124" s="12"/>
      <c r="I124" s="12"/>
      <c r="J124" s="12"/>
      <c r="K124" s="12"/>
    </row>
    <row r="127" spans="1:11" ht="15.6" customHeight="1">
      <c r="B127" s="66" t="s">
        <v>353</v>
      </c>
      <c r="C127" s="66"/>
      <c r="D127" s="34"/>
      <c r="E127" s="66" t="s">
        <v>354</v>
      </c>
      <c r="F127" s="66"/>
      <c r="G127" s="66"/>
    </row>
  </sheetData>
  <mergeCells count="72">
    <mergeCell ref="D6:K6"/>
    <mergeCell ref="H1:K1"/>
    <mergeCell ref="H2:K2"/>
    <mergeCell ref="A3:K3"/>
    <mergeCell ref="D4:K4"/>
    <mergeCell ref="D5:K5"/>
    <mergeCell ref="A42:K42"/>
    <mergeCell ref="D7:K7"/>
    <mergeCell ref="D8:K8"/>
    <mergeCell ref="C10:K10"/>
    <mergeCell ref="B11:K11"/>
    <mergeCell ref="A12:K12"/>
    <mergeCell ref="A13:A14"/>
    <mergeCell ref="B13:B14"/>
    <mergeCell ref="C13:E13"/>
    <mergeCell ref="F13:H13"/>
    <mergeCell ref="I13:K13"/>
    <mergeCell ref="A17:K17"/>
    <mergeCell ref="A21:K21"/>
    <mergeCell ref="A28:E28"/>
    <mergeCell ref="A35:E35"/>
    <mergeCell ref="A36:E36"/>
    <mergeCell ref="C57:E57"/>
    <mergeCell ref="F57:H57"/>
    <mergeCell ref="I57:K57"/>
    <mergeCell ref="A44:A45"/>
    <mergeCell ref="B44:B45"/>
    <mergeCell ref="C44:E44"/>
    <mergeCell ref="F44:H44"/>
    <mergeCell ref="I44:K44"/>
    <mergeCell ref="C46:E46"/>
    <mergeCell ref="F46:H46"/>
    <mergeCell ref="I46:K46"/>
    <mergeCell ref="A53:K53"/>
    <mergeCell ref="C54:E54"/>
    <mergeCell ref="F54:H54"/>
    <mergeCell ref="I54:K54"/>
    <mergeCell ref="A56:K56"/>
    <mergeCell ref="A71:K71"/>
    <mergeCell ref="A62:K62"/>
    <mergeCell ref="A63:K63"/>
    <mergeCell ref="A64:K64"/>
    <mergeCell ref="A65:K65"/>
    <mergeCell ref="A66:K66"/>
    <mergeCell ref="A67:K67"/>
    <mergeCell ref="A68:A69"/>
    <mergeCell ref="B68:B69"/>
    <mergeCell ref="C68:E68"/>
    <mergeCell ref="F68:H68"/>
    <mergeCell ref="I68:K68"/>
    <mergeCell ref="A113:H113"/>
    <mergeCell ref="A72:K72"/>
    <mergeCell ref="A75:K75"/>
    <mergeCell ref="A76:K76"/>
    <mergeCell ref="A91:K91"/>
    <mergeCell ref="A92:K93"/>
    <mergeCell ref="A94:K94"/>
    <mergeCell ref="A95:K95"/>
    <mergeCell ref="A97:K97"/>
    <mergeCell ref="A106:H106"/>
    <mergeCell ref="A108:H109"/>
    <mergeCell ref="A110:H110"/>
    <mergeCell ref="A123:K123"/>
    <mergeCell ref="A124:K124"/>
    <mergeCell ref="E127:G127"/>
    <mergeCell ref="A114:H114"/>
    <mergeCell ref="A118:K118"/>
    <mergeCell ref="A119:K119"/>
    <mergeCell ref="A120:K120"/>
    <mergeCell ref="A121:K121"/>
    <mergeCell ref="A122:K122"/>
    <mergeCell ref="B127:C127"/>
  </mergeCells>
  <pageMargins left="0.7" right="0.7" top="0.75" bottom="0.75" header="0.3" footer="0.3"/>
  <pageSetup paperSize="9" scale="87" orientation="landscape" verticalDpi="0" r:id="rId1"/>
</worksheet>
</file>

<file path=xl/worksheets/sheet6.xml><?xml version="1.0" encoding="utf-8"?>
<worksheet xmlns="http://schemas.openxmlformats.org/spreadsheetml/2006/main" xmlns:r="http://schemas.openxmlformats.org/officeDocument/2006/relationships">
  <dimension ref="A1:K123"/>
  <sheetViews>
    <sheetView topLeftCell="A16" zoomScale="85" zoomScaleNormal="85" zoomScaleSheetLayoutView="85" workbookViewId="0">
      <selection activeCell="A16" sqref="A1:XFD1048576"/>
    </sheetView>
  </sheetViews>
  <sheetFormatPr defaultColWidth="34" defaultRowHeight="13.2"/>
  <cols>
    <col min="1" max="1" width="5.5546875" style="83" customWidth="1"/>
    <col min="2" max="2" width="34" style="83"/>
    <col min="3" max="3" width="10.6640625" style="83" customWidth="1"/>
    <col min="4" max="4" width="9" style="83" customWidth="1"/>
    <col min="5" max="5" width="10.44140625" style="83" customWidth="1"/>
    <col min="6" max="6" width="10.6640625" style="83" customWidth="1"/>
    <col min="7" max="7" width="9.21875" style="83" customWidth="1"/>
    <col min="8" max="8" width="10.21875" style="83" customWidth="1"/>
    <col min="9" max="10" width="9.44140625" style="83" customWidth="1"/>
    <col min="11" max="11" width="9.33203125" style="83" customWidth="1"/>
    <col min="12" max="16384" width="34" style="83"/>
  </cols>
  <sheetData>
    <row r="1" spans="1:11">
      <c r="H1" s="84" t="s">
        <v>60</v>
      </c>
      <c r="I1" s="84"/>
      <c r="J1" s="84"/>
      <c r="K1" s="84"/>
    </row>
    <row r="2" spans="1:11" ht="29.4" customHeight="1">
      <c r="H2" s="84" t="s">
        <v>61</v>
      </c>
      <c r="I2" s="84"/>
      <c r="J2" s="84"/>
      <c r="K2" s="84"/>
    </row>
    <row r="3" spans="1:11" ht="17.399999999999999">
      <c r="A3" s="36" t="s">
        <v>62</v>
      </c>
      <c r="B3" s="36"/>
      <c r="C3" s="36"/>
      <c r="D3" s="36"/>
      <c r="E3" s="36"/>
      <c r="F3" s="36"/>
      <c r="G3" s="36"/>
      <c r="H3" s="36"/>
      <c r="I3" s="36"/>
      <c r="J3" s="36"/>
      <c r="K3" s="36"/>
    </row>
    <row r="4" spans="1:11" ht="17.399999999999999" customHeight="1">
      <c r="A4" s="69" t="s">
        <v>63</v>
      </c>
      <c r="B4" s="67" t="s">
        <v>131</v>
      </c>
      <c r="C4" s="69"/>
      <c r="D4" s="68" t="s">
        <v>135</v>
      </c>
      <c r="E4" s="68"/>
      <c r="F4" s="68"/>
      <c r="G4" s="68"/>
      <c r="H4" s="68"/>
      <c r="I4" s="68"/>
      <c r="J4" s="68"/>
      <c r="K4" s="68"/>
    </row>
    <row r="5" spans="1:11" ht="18" customHeight="1">
      <c r="A5" s="85"/>
      <c r="B5" s="85" t="s">
        <v>64</v>
      </c>
      <c r="C5" s="85"/>
      <c r="D5" s="86" t="s">
        <v>65</v>
      </c>
      <c r="E5" s="86"/>
      <c r="F5" s="86"/>
      <c r="G5" s="86"/>
      <c r="H5" s="86"/>
      <c r="I5" s="86"/>
      <c r="J5" s="86"/>
      <c r="K5" s="86"/>
    </row>
    <row r="6" spans="1:11" ht="17.399999999999999" customHeight="1">
      <c r="A6" s="69" t="s">
        <v>66</v>
      </c>
      <c r="B6" s="67" t="s">
        <v>132</v>
      </c>
      <c r="C6" s="69"/>
      <c r="D6" s="68" t="s">
        <v>135</v>
      </c>
      <c r="E6" s="68"/>
      <c r="F6" s="68"/>
      <c r="G6" s="68"/>
      <c r="H6" s="68"/>
      <c r="I6" s="68"/>
      <c r="J6" s="68"/>
      <c r="K6" s="68"/>
    </row>
    <row r="7" spans="1:11" ht="18" customHeight="1">
      <c r="B7" s="85" t="s">
        <v>64</v>
      </c>
      <c r="D7" s="86" t="s">
        <v>67</v>
      </c>
      <c r="E7" s="86"/>
      <c r="F7" s="86"/>
      <c r="G7" s="86"/>
      <c r="H7" s="86"/>
      <c r="I7" s="86"/>
      <c r="J7" s="86"/>
      <c r="K7" s="86"/>
    </row>
    <row r="8" spans="1:11" s="69" customFormat="1" ht="52.2" customHeight="1">
      <c r="A8" s="69" t="s">
        <v>68</v>
      </c>
      <c r="B8" s="67" t="s">
        <v>226</v>
      </c>
      <c r="C8" s="67" t="s">
        <v>228</v>
      </c>
      <c r="D8" s="36" t="s">
        <v>227</v>
      </c>
      <c r="E8" s="36"/>
      <c r="F8" s="36"/>
      <c r="G8" s="36"/>
      <c r="H8" s="36"/>
      <c r="I8" s="36"/>
      <c r="J8" s="36"/>
      <c r="K8" s="36"/>
    </row>
    <row r="9" spans="1:11" s="85" customFormat="1" ht="18">
      <c r="A9" s="69"/>
      <c r="B9" s="85" t="s">
        <v>64</v>
      </c>
      <c r="C9" s="87" t="s">
        <v>70</v>
      </c>
    </row>
    <row r="10" spans="1:11" s="85" customFormat="1" ht="36" customHeight="1">
      <c r="A10" s="69" t="s">
        <v>71</v>
      </c>
      <c r="B10" s="69" t="s">
        <v>72</v>
      </c>
      <c r="C10" s="42" t="s">
        <v>242</v>
      </c>
      <c r="D10" s="42"/>
      <c r="E10" s="42"/>
      <c r="F10" s="42"/>
      <c r="G10" s="42"/>
      <c r="H10" s="42"/>
      <c r="I10" s="42"/>
      <c r="J10" s="42"/>
      <c r="K10" s="42"/>
    </row>
    <row r="11" spans="1:11" s="85" customFormat="1" ht="16.8" customHeight="1">
      <c r="A11" s="69" t="s">
        <v>73</v>
      </c>
      <c r="B11" s="70" t="s">
        <v>74</v>
      </c>
      <c r="C11" s="70"/>
      <c r="D11" s="70"/>
      <c r="E11" s="70"/>
      <c r="F11" s="70"/>
      <c r="G11" s="70"/>
      <c r="H11" s="70"/>
      <c r="I11" s="70"/>
      <c r="J11" s="70"/>
      <c r="K11" s="70"/>
    </row>
    <row r="12" spans="1:11" ht="18" customHeight="1">
      <c r="A12" s="44" t="s">
        <v>75</v>
      </c>
      <c r="B12" s="110"/>
      <c r="C12" s="110"/>
      <c r="D12" s="110"/>
      <c r="E12" s="110"/>
      <c r="F12" s="110"/>
      <c r="G12" s="110"/>
      <c r="H12" s="110"/>
      <c r="I12" s="110"/>
      <c r="J12" s="110"/>
      <c r="K12" s="110"/>
    </row>
    <row r="13" spans="1:11" ht="16.8" customHeight="1">
      <c r="A13" s="14" t="s">
        <v>0</v>
      </c>
      <c r="B13" s="14" t="s">
        <v>1</v>
      </c>
      <c r="C13" s="111" t="s">
        <v>2</v>
      </c>
      <c r="D13" s="111"/>
      <c r="E13" s="111"/>
      <c r="F13" s="111" t="s">
        <v>3</v>
      </c>
      <c r="G13" s="111"/>
      <c r="H13" s="111"/>
      <c r="I13" s="111" t="s">
        <v>4</v>
      </c>
      <c r="J13" s="111"/>
      <c r="K13" s="111"/>
    </row>
    <row r="14" spans="1:11" ht="20.399999999999999">
      <c r="A14" s="14"/>
      <c r="B14" s="14"/>
      <c r="C14" s="112" t="s">
        <v>76</v>
      </c>
      <c r="D14" s="112" t="s">
        <v>77</v>
      </c>
      <c r="E14" s="112" t="s">
        <v>78</v>
      </c>
      <c r="F14" s="112" t="s">
        <v>76</v>
      </c>
      <c r="G14" s="112" t="s">
        <v>79</v>
      </c>
      <c r="H14" s="112" t="s">
        <v>78</v>
      </c>
      <c r="I14" s="112" t="s">
        <v>80</v>
      </c>
      <c r="J14" s="112" t="s">
        <v>81</v>
      </c>
      <c r="K14" s="112" t="s">
        <v>78</v>
      </c>
    </row>
    <row r="15" spans="1:11" s="88" customFormat="1" ht="10.199999999999999">
      <c r="A15" s="112"/>
      <c r="B15" s="112"/>
      <c r="C15" s="112" t="s">
        <v>82</v>
      </c>
      <c r="D15" s="112" t="s">
        <v>83</v>
      </c>
      <c r="E15" s="112" t="s">
        <v>84</v>
      </c>
      <c r="F15" s="112" t="s">
        <v>85</v>
      </c>
      <c r="G15" s="112" t="s">
        <v>86</v>
      </c>
      <c r="H15" s="112" t="s">
        <v>87</v>
      </c>
      <c r="I15" s="112" t="s">
        <v>88</v>
      </c>
      <c r="J15" s="112" t="s">
        <v>89</v>
      </c>
      <c r="K15" s="112" t="s">
        <v>90</v>
      </c>
    </row>
    <row r="16" spans="1:11" s="87" customFormat="1" ht="13.8">
      <c r="A16" s="4" t="s">
        <v>6</v>
      </c>
      <c r="B16" s="113" t="s">
        <v>128</v>
      </c>
      <c r="C16" s="3">
        <v>1030.51</v>
      </c>
      <c r="D16" s="3">
        <v>0</v>
      </c>
      <c r="E16" s="114">
        <f>C16+D16</f>
        <v>1030.51</v>
      </c>
      <c r="F16" s="3">
        <v>1023.44</v>
      </c>
      <c r="G16" s="3">
        <v>0</v>
      </c>
      <c r="H16" s="114">
        <f>F16+G16</f>
        <v>1023.44</v>
      </c>
      <c r="I16" s="3">
        <f>C16-F16</f>
        <v>7.0699999999999363</v>
      </c>
      <c r="J16" s="3">
        <f>D16-G16</f>
        <v>0</v>
      </c>
      <c r="K16" s="114">
        <f>I16+J16</f>
        <v>7.0699999999999363</v>
      </c>
    </row>
    <row r="17" spans="1:11" ht="71.400000000000006" customHeight="1">
      <c r="A17" s="44" t="s">
        <v>399</v>
      </c>
      <c r="B17" s="110"/>
      <c r="C17" s="110"/>
      <c r="D17" s="110"/>
      <c r="E17" s="110"/>
      <c r="F17" s="110"/>
      <c r="G17" s="110"/>
      <c r="H17" s="110"/>
      <c r="I17" s="110"/>
      <c r="J17" s="110"/>
      <c r="K17" s="110"/>
    </row>
    <row r="18" spans="1:11" ht="15.6">
      <c r="A18" s="9"/>
      <c r="B18" s="9" t="s">
        <v>7</v>
      </c>
      <c r="C18" s="9"/>
      <c r="D18" s="9"/>
      <c r="E18" s="9"/>
      <c r="F18" s="9"/>
      <c r="G18" s="9"/>
      <c r="H18" s="9"/>
      <c r="I18" s="9"/>
      <c r="J18" s="9"/>
      <c r="K18" s="9"/>
    </row>
    <row r="19" spans="1:11" ht="35.4" customHeight="1">
      <c r="A19" s="9" t="s">
        <v>5</v>
      </c>
      <c r="B19" s="138" t="s">
        <v>229</v>
      </c>
      <c r="C19" s="3">
        <v>1030.51</v>
      </c>
      <c r="D19" s="3"/>
      <c r="E19" s="114">
        <f>C19+D19</f>
        <v>1030.51</v>
      </c>
      <c r="F19" s="3">
        <v>1023.44</v>
      </c>
      <c r="G19" s="3"/>
      <c r="H19" s="114">
        <f>F19+G19</f>
        <v>1023.44</v>
      </c>
      <c r="I19" s="3">
        <f>C19-F19</f>
        <v>7.0699999999999363</v>
      </c>
      <c r="J19" s="3">
        <f>D19-G19</f>
        <v>0</v>
      </c>
      <c r="K19" s="114">
        <f>I19+J19</f>
        <v>7.0699999999999363</v>
      </c>
    </row>
    <row r="21" spans="1:11" ht="21.6" customHeight="1">
      <c r="A21" s="44" t="s">
        <v>94</v>
      </c>
      <c r="B21" s="110"/>
      <c r="C21" s="110"/>
      <c r="D21" s="110"/>
      <c r="E21" s="110"/>
      <c r="F21" s="110"/>
      <c r="G21" s="110"/>
      <c r="H21" s="110"/>
      <c r="I21" s="110"/>
      <c r="J21" s="110"/>
      <c r="K21" s="110"/>
    </row>
    <row r="23" spans="1:11" ht="36">
      <c r="A23" s="9" t="s">
        <v>8</v>
      </c>
      <c r="B23" s="9" t="s">
        <v>9</v>
      </c>
      <c r="C23" s="1" t="s">
        <v>91</v>
      </c>
      <c r="D23" s="1" t="s">
        <v>92</v>
      </c>
      <c r="E23" s="1" t="s">
        <v>93</v>
      </c>
    </row>
    <row r="24" spans="1:11" ht="13.8">
      <c r="A24" s="9">
        <v>1</v>
      </c>
      <c r="B24" s="9" t="s">
        <v>11</v>
      </c>
      <c r="C24" s="9" t="s">
        <v>12</v>
      </c>
      <c r="D24" s="9"/>
      <c r="E24" s="8" t="s">
        <v>179</v>
      </c>
    </row>
    <row r="25" spans="1:11" ht="13.8">
      <c r="A25" s="9"/>
      <c r="B25" s="9" t="s">
        <v>13</v>
      </c>
      <c r="C25" s="9"/>
      <c r="D25" s="9"/>
      <c r="E25" s="9"/>
    </row>
    <row r="26" spans="1:11" ht="13.8">
      <c r="A26" s="9" t="s">
        <v>14</v>
      </c>
      <c r="B26" s="9" t="s">
        <v>15</v>
      </c>
      <c r="C26" s="9" t="s">
        <v>12</v>
      </c>
      <c r="D26" s="9"/>
      <c r="E26" s="9" t="s">
        <v>12</v>
      </c>
    </row>
    <row r="27" spans="1:11" ht="13.8">
      <c r="A27" s="9" t="s">
        <v>16</v>
      </c>
      <c r="B27" s="9" t="s">
        <v>17</v>
      </c>
      <c r="C27" s="9" t="s">
        <v>12</v>
      </c>
      <c r="D27" s="9"/>
      <c r="E27" s="9" t="s">
        <v>12</v>
      </c>
    </row>
    <row r="28" spans="1:11">
      <c r="A28" s="14" t="s">
        <v>18</v>
      </c>
      <c r="B28" s="14"/>
      <c r="C28" s="14"/>
      <c r="D28" s="14"/>
      <c r="E28" s="14"/>
    </row>
    <row r="29" spans="1:11" ht="13.8">
      <c r="A29" s="9" t="s">
        <v>19</v>
      </c>
      <c r="B29" s="9" t="s">
        <v>20</v>
      </c>
      <c r="C29" s="3">
        <f>C31+C32+C33+C34</f>
        <v>0</v>
      </c>
      <c r="D29" s="3">
        <f>D31+D32+D33+D34</f>
        <v>0</v>
      </c>
      <c r="E29" s="3">
        <f>E31+E32+E33+E34</f>
        <v>0</v>
      </c>
    </row>
    <row r="30" spans="1:11" ht="13.8">
      <c r="A30" s="9"/>
      <c r="B30" s="9" t="s">
        <v>13</v>
      </c>
      <c r="C30" s="3"/>
      <c r="D30" s="3"/>
      <c r="E30" s="4"/>
    </row>
    <row r="31" spans="1:11" ht="13.8">
      <c r="A31" s="9" t="s">
        <v>21</v>
      </c>
      <c r="B31" s="9" t="s">
        <v>15</v>
      </c>
      <c r="C31" s="3"/>
      <c r="D31" s="3"/>
      <c r="E31" s="4">
        <f>C31-D31</f>
        <v>0</v>
      </c>
    </row>
    <row r="32" spans="1:11" ht="13.8">
      <c r="A32" s="9" t="s">
        <v>22</v>
      </c>
      <c r="B32" s="9" t="s">
        <v>23</v>
      </c>
      <c r="C32" s="3"/>
      <c r="D32" s="3"/>
      <c r="E32" s="4"/>
    </row>
    <row r="33" spans="1:11" ht="13.8">
      <c r="A33" s="9" t="s">
        <v>24</v>
      </c>
      <c r="B33" s="9" t="s">
        <v>25</v>
      </c>
      <c r="C33" s="3"/>
      <c r="D33" s="3"/>
      <c r="E33" s="4"/>
    </row>
    <row r="34" spans="1:11" ht="13.8">
      <c r="A34" s="9" t="s">
        <v>26</v>
      </c>
      <c r="B34" s="9" t="s">
        <v>27</v>
      </c>
      <c r="C34" s="3"/>
      <c r="D34" s="3"/>
      <c r="E34" s="4">
        <f>C34-D34</f>
        <v>0</v>
      </c>
    </row>
    <row r="35" spans="1:11">
      <c r="A35" s="13" t="s">
        <v>181</v>
      </c>
      <c r="B35" s="14"/>
      <c r="C35" s="14"/>
      <c r="D35" s="14"/>
      <c r="E35" s="14"/>
    </row>
    <row r="36" spans="1:11" ht="28.8" customHeight="1">
      <c r="A36" s="23" t="s">
        <v>216</v>
      </c>
      <c r="B36" s="24"/>
      <c r="C36" s="24"/>
      <c r="D36" s="24"/>
      <c r="E36" s="25"/>
    </row>
    <row r="37" spans="1:11" ht="13.8">
      <c r="A37" s="9" t="s">
        <v>28</v>
      </c>
      <c r="B37" s="8" t="s">
        <v>180</v>
      </c>
      <c r="C37" s="9" t="s">
        <v>12</v>
      </c>
      <c r="D37" s="9"/>
      <c r="E37" s="9"/>
    </row>
    <row r="38" spans="1:11" ht="13.8">
      <c r="A38" s="9"/>
      <c r="B38" s="9" t="s">
        <v>13</v>
      </c>
      <c r="C38" s="9"/>
      <c r="D38" s="9"/>
      <c r="E38" s="9"/>
    </row>
    <row r="39" spans="1:11" ht="13.8">
      <c r="A39" s="9" t="s">
        <v>29</v>
      </c>
      <c r="B39" s="9" t="s">
        <v>15</v>
      </c>
      <c r="C39" s="9" t="s">
        <v>12</v>
      </c>
      <c r="D39" s="9"/>
      <c r="E39" s="9"/>
    </row>
    <row r="40" spans="1:11" ht="13.8">
      <c r="A40" s="9" t="s">
        <v>30</v>
      </c>
      <c r="B40" s="9" t="s">
        <v>27</v>
      </c>
      <c r="C40" s="9" t="s">
        <v>12</v>
      </c>
      <c r="D40" s="9"/>
      <c r="E40" s="9"/>
    </row>
    <row r="42" spans="1:11" ht="16.2" customHeight="1">
      <c r="A42" s="44" t="s">
        <v>95</v>
      </c>
      <c r="B42" s="110"/>
      <c r="C42" s="110"/>
      <c r="D42" s="110"/>
      <c r="E42" s="110"/>
      <c r="F42" s="110"/>
      <c r="G42" s="110"/>
      <c r="H42" s="110"/>
      <c r="I42" s="110"/>
      <c r="J42" s="110"/>
      <c r="K42" s="110"/>
    </row>
    <row r="44" spans="1:11">
      <c r="A44" s="14" t="s">
        <v>8</v>
      </c>
      <c r="B44" s="14" t="s">
        <v>9</v>
      </c>
      <c r="C44" s="14" t="s">
        <v>31</v>
      </c>
      <c r="D44" s="14"/>
      <c r="E44" s="14"/>
      <c r="F44" s="14" t="s">
        <v>32</v>
      </c>
      <c r="G44" s="14"/>
      <c r="H44" s="14"/>
      <c r="I44" s="14" t="s">
        <v>10</v>
      </c>
      <c r="J44" s="14"/>
      <c r="K44" s="14"/>
    </row>
    <row r="45" spans="1:11" ht="20.399999999999999">
      <c r="A45" s="14"/>
      <c r="B45" s="14"/>
      <c r="C45" s="112" t="s">
        <v>130</v>
      </c>
      <c r="D45" s="112" t="s">
        <v>123</v>
      </c>
      <c r="E45" s="9" t="s">
        <v>33</v>
      </c>
      <c r="F45" s="112" t="s">
        <v>130</v>
      </c>
      <c r="G45" s="112" t="s">
        <v>123</v>
      </c>
      <c r="H45" s="9" t="s">
        <v>33</v>
      </c>
      <c r="I45" s="112" t="s">
        <v>130</v>
      </c>
      <c r="J45" s="112" t="s">
        <v>123</v>
      </c>
      <c r="K45" s="9" t="s">
        <v>33</v>
      </c>
    </row>
    <row r="46" spans="1:11" s="90" customFormat="1" ht="13.8">
      <c r="A46" s="94" t="s">
        <v>96</v>
      </c>
      <c r="B46" s="94" t="s">
        <v>97</v>
      </c>
      <c r="C46" s="115"/>
      <c r="D46" s="115"/>
      <c r="E46" s="115"/>
      <c r="F46" s="115"/>
      <c r="G46" s="115"/>
      <c r="H46" s="115"/>
      <c r="I46" s="115"/>
      <c r="J46" s="115"/>
      <c r="K46" s="115"/>
    </row>
    <row r="47" spans="1:11" s="90" customFormat="1" ht="16.8" customHeight="1">
      <c r="A47" s="94"/>
      <c r="B47" s="9" t="s">
        <v>187</v>
      </c>
      <c r="C47" s="4">
        <v>1</v>
      </c>
      <c r="D47" s="9"/>
      <c r="E47" s="109">
        <f>C47+D47</f>
        <v>1</v>
      </c>
      <c r="F47" s="4">
        <v>1</v>
      </c>
      <c r="G47" s="9"/>
      <c r="H47" s="109">
        <f>F47+G47</f>
        <v>1</v>
      </c>
      <c r="I47" s="116">
        <f t="shared" ref="I47:J48" si="0">F47-C47</f>
        <v>0</v>
      </c>
      <c r="J47" s="116">
        <f t="shared" si="0"/>
        <v>0</v>
      </c>
      <c r="K47" s="117">
        <f t="shared" ref="K47:K48" si="1">I47+J47</f>
        <v>0</v>
      </c>
    </row>
    <row r="48" spans="1:11" s="90" customFormat="1" ht="26.4">
      <c r="A48" s="94"/>
      <c r="B48" s="9" t="s">
        <v>230</v>
      </c>
      <c r="C48" s="139">
        <v>10</v>
      </c>
      <c r="D48" s="140"/>
      <c r="E48" s="141">
        <f t="shared" ref="E48" si="2">C48+D48</f>
        <v>10</v>
      </c>
      <c r="F48" s="139">
        <v>10</v>
      </c>
      <c r="G48" s="142"/>
      <c r="H48" s="141">
        <f t="shared" ref="H48" si="3">F48+G48</f>
        <v>10</v>
      </c>
      <c r="I48" s="139">
        <f t="shared" si="0"/>
        <v>0</v>
      </c>
      <c r="J48" s="139">
        <f t="shared" si="0"/>
        <v>0</v>
      </c>
      <c r="K48" s="141">
        <f t="shared" si="1"/>
        <v>0</v>
      </c>
    </row>
    <row r="49" spans="1:11" ht="36" customHeight="1">
      <c r="A49" s="118" t="s">
        <v>231</v>
      </c>
      <c r="B49" s="115"/>
      <c r="C49" s="115"/>
      <c r="D49" s="115"/>
      <c r="E49" s="115"/>
      <c r="F49" s="115"/>
      <c r="G49" s="115"/>
      <c r="H49" s="115"/>
      <c r="I49" s="115"/>
      <c r="J49" s="115"/>
      <c r="K49" s="115"/>
    </row>
    <row r="50" spans="1:11" s="90" customFormat="1" ht="13.8">
      <c r="A50" s="94" t="s">
        <v>98</v>
      </c>
      <c r="B50" s="94" t="s">
        <v>99</v>
      </c>
      <c r="C50" s="115"/>
      <c r="D50" s="115"/>
      <c r="E50" s="115"/>
      <c r="F50" s="115"/>
      <c r="G50" s="115"/>
      <c r="H50" s="115"/>
      <c r="I50" s="115"/>
      <c r="J50" s="115"/>
      <c r="K50" s="115"/>
    </row>
    <row r="51" spans="1:11" ht="28.8" customHeight="1">
      <c r="A51" s="9"/>
      <c r="B51" s="8" t="s">
        <v>232</v>
      </c>
      <c r="C51" s="119">
        <v>10</v>
      </c>
      <c r="D51" s="119"/>
      <c r="E51" s="120">
        <f>C51+D51</f>
        <v>10</v>
      </c>
      <c r="F51" s="119">
        <v>10</v>
      </c>
      <c r="G51" s="119"/>
      <c r="H51" s="120">
        <f>F51+G51</f>
        <v>10</v>
      </c>
      <c r="I51" s="119">
        <f>F51-C51</f>
        <v>0</v>
      </c>
      <c r="J51" s="119">
        <f>G51-D51</f>
        <v>0</v>
      </c>
      <c r="K51" s="120">
        <f>I51+J51</f>
        <v>0</v>
      </c>
    </row>
    <row r="52" spans="1:11" ht="28.8" customHeight="1">
      <c r="A52" s="9"/>
      <c r="B52" s="8" t="s">
        <v>233</v>
      </c>
      <c r="C52" s="119">
        <v>3</v>
      </c>
      <c r="D52" s="119"/>
      <c r="E52" s="120">
        <f t="shared" ref="E52:E54" si="4">C52+D52</f>
        <v>3</v>
      </c>
      <c r="F52" s="119">
        <v>3</v>
      </c>
      <c r="G52" s="119"/>
      <c r="H52" s="120">
        <f t="shared" ref="H52:H54" si="5">F52+G52</f>
        <v>3</v>
      </c>
      <c r="I52" s="119">
        <f t="shared" ref="I52:I54" si="6">F52-C52</f>
        <v>0</v>
      </c>
      <c r="J52" s="119">
        <f t="shared" ref="J52:J54" si="7">G52-D52</f>
        <v>0</v>
      </c>
      <c r="K52" s="120">
        <f t="shared" ref="K52:K54" si="8">I52+J52</f>
        <v>0</v>
      </c>
    </row>
    <row r="53" spans="1:11" ht="28.8" customHeight="1">
      <c r="A53" s="9"/>
      <c r="B53" s="8" t="s">
        <v>234</v>
      </c>
      <c r="C53" s="119">
        <v>6</v>
      </c>
      <c r="D53" s="119"/>
      <c r="E53" s="120">
        <f t="shared" si="4"/>
        <v>6</v>
      </c>
      <c r="F53" s="119">
        <v>6</v>
      </c>
      <c r="G53" s="119"/>
      <c r="H53" s="120">
        <f t="shared" si="5"/>
        <v>6</v>
      </c>
      <c r="I53" s="119">
        <f t="shared" si="6"/>
        <v>0</v>
      </c>
      <c r="J53" s="119">
        <f t="shared" si="7"/>
        <v>0</v>
      </c>
      <c r="K53" s="120">
        <f t="shared" si="8"/>
        <v>0</v>
      </c>
    </row>
    <row r="54" spans="1:11" ht="28.8" customHeight="1">
      <c r="A54" s="9"/>
      <c r="B54" s="8" t="s">
        <v>235</v>
      </c>
      <c r="C54" s="119">
        <v>1</v>
      </c>
      <c r="D54" s="119"/>
      <c r="E54" s="120">
        <f t="shared" si="4"/>
        <v>1</v>
      </c>
      <c r="F54" s="119">
        <v>1</v>
      </c>
      <c r="G54" s="119"/>
      <c r="H54" s="120">
        <f t="shared" si="5"/>
        <v>1</v>
      </c>
      <c r="I54" s="119">
        <f t="shared" si="6"/>
        <v>0</v>
      </c>
      <c r="J54" s="119">
        <f t="shared" si="7"/>
        <v>0</v>
      </c>
      <c r="K54" s="120">
        <f t="shared" si="8"/>
        <v>0</v>
      </c>
    </row>
    <row r="55" spans="1:11" ht="28.2" customHeight="1">
      <c r="A55" s="13" t="s">
        <v>138</v>
      </c>
      <c r="B55" s="14"/>
      <c r="C55" s="14"/>
      <c r="D55" s="14"/>
      <c r="E55" s="14"/>
      <c r="F55" s="14"/>
      <c r="G55" s="14"/>
      <c r="H55" s="14"/>
      <c r="I55" s="14"/>
      <c r="J55" s="14"/>
      <c r="K55" s="14"/>
    </row>
    <row r="56" spans="1:11" s="90" customFormat="1" ht="13.8">
      <c r="A56" s="94" t="s">
        <v>101</v>
      </c>
      <c r="B56" s="94" t="s">
        <v>102</v>
      </c>
      <c r="C56" s="115"/>
      <c r="D56" s="115"/>
      <c r="E56" s="115"/>
      <c r="F56" s="115"/>
      <c r="G56" s="115"/>
      <c r="H56" s="115"/>
      <c r="I56" s="115"/>
      <c r="J56" s="115"/>
      <c r="K56" s="115"/>
    </row>
    <row r="57" spans="1:11" ht="45" customHeight="1">
      <c r="A57" s="9"/>
      <c r="B57" s="8" t="s">
        <v>236</v>
      </c>
      <c r="C57" s="119">
        <v>1</v>
      </c>
      <c r="D57" s="119"/>
      <c r="E57" s="120">
        <f t="shared" ref="E57:E59" si="9">C57+D57</f>
        <v>1</v>
      </c>
      <c r="F57" s="119">
        <v>1</v>
      </c>
      <c r="G57" s="119"/>
      <c r="H57" s="120">
        <f t="shared" ref="H57:H59" si="10">F57+G57</f>
        <v>1</v>
      </c>
      <c r="I57" s="119">
        <f t="shared" ref="I57:J59" si="11">F57-C57</f>
        <v>0</v>
      </c>
      <c r="J57" s="119">
        <f t="shared" si="11"/>
        <v>0</v>
      </c>
      <c r="K57" s="120">
        <f t="shared" ref="K57:K59" si="12">I57+J57</f>
        <v>0</v>
      </c>
    </row>
    <row r="58" spans="1:11" ht="30" customHeight="1">
      <c r="A58" s="94">
        <v>4</v>
      </c>
      <c r="B58" s="2" t="s">
        <v>200</v>
      </c>
      <c r="C58" s="4"/>
      <c r="D58" s="4"/>
      <c r="E58" s="109"/>
      <c r="F58" s="4"/>
      <c r="G58" s="4"/>
      <c r="H58" s="109"/>
      <c r="I58" s="4"/>
      <c r="J58" s="4"/>
      <c r="K58" s="109"/>
    </row>
    <row r="59" spans="1:11" ht="48.6" customHeight="1">
      <c r="A59" s="94"/>
      <c r="B59" s="8" t="s">
        <v>237</v>
      </c>
      <c r="C59" s="4">
        <v>25</v>
      </c>
      <c r="D59" s="4"/>
      <c r="E59" s="120">
        <f t="shared" si="9"/>
        <v>25</v>
      </c>
      <c r="F59" s="4">
        <v>25</v>
      </c>
      <c r="G59" s="4"/>
      <c r="H59" s="120">
        <f t="shared" si="10"/>
        <v>25</v>
      </c>
      <c r="I59" s="119">
        <f t="shared" si="11"/>
        <v>0</v>
      </c>
      <c r="J59" s="119">
        <f t="shared" si="11"/>
        <v>0</v>
      </c>
      <c r="K59" s="109">
        <f t="shared" si="12"/>
        <v>0</v>
      </c>
    </row>
    <row r="60" spans="1:11" ht="42.6" customHeight="1">
      <c r="A60" s="118" t="s">
        <v>238</v>
      </c>
      <c r="B60" s="14"/>
      <c r="C60" s="14"/>
      <c r="D60" s="14"/>
      <c r="E60" s="14"/>
      <c r="F60" s="14"/>
      <c r="G60" s="14"/>
      <c r="H60" s="14"/>
      <c r="I60" s="14"/>
      <c r="J60" s="14"/>
      <c r="K60" s="14"/>
    </row>
    <row r="61" spans="1:11" ht="33" customHeight="1">
      <c r="A61" s="121" t="s">
        <v>106</v>
      </c>
      <c r="B61" s="122"/>
      <c r="C61" s="122"/>
      <c r="D61" s="122"/>
      <c r="E61" s="122"/>
      <c r="F61" s="122"/>
      <c r="G61" s="122"/>
      <c r="H61" s="122"/>
      <c r="I61" s="122"/>
      <c r="J61" s="122"/>
      <c r="K61" s="122"/>
    </row>
    <row r="62" spans="1:11" ht="77.400000000000006" customHeight="1">
      <c r="A62" s="123" t="s">
        <v>300</v>
      </c>
      <c r="B62" s="123"/>
      <c r="C62" s="123"/>
      <c r="D62" s="123"/>
      <c r="E62" s="123"/>
      <c r="F62" s="123"/>
      <c r="G62" s="123"/>
      <c r="H62" s="123"/>
      <c r="I62" s="123"/>
      <c r="J62" s="123"/>
      <c r="K62" s="123"/>
    </row>
    <row r="63" spans="1:11" ht="13.2" customHeight="1">
      <c r="A63" s="124" t="s">
        <v>107</v>
      </c>
      <c r="B63" s="124"/>
      <c r="C63" s="124"/>
      <c r="D63" s="124"/>
      <c r="E63" s="124"/>
      <c r="F63" s="124"/>
      <c r="G63" s="124"/>
      <c r="H63" s="124"/>
      <c r="I63" s="124"/>
      <c r="J63" s="124"/>
      <c r="K63" s="124"/>
    </row>
    <row r="64" spans="1:11">
      <c r="A64" s="123" t="s">
        <v>108</v>
      </c>
      <c r="B64" s="123"/>
      <c r="C64" s="123"/>
      <c r="D64" s="123"/>
      <c r="E64" s="123"/>
      <c r="F64" s="123"/>
      <c r="G64" s="123"/>
      <c r="H64" s="123"/>
      <c r="I64" s="123"/>
      <c r="J64" s="123"/>
      <c r="K64" s="123"/>
    </row>
    <row r="65" spans="1:11" ht="17.399999999999999" customHeight="1">
      <c r="A65" s="125" t="s">
        <v>37</v>
      </c>
      <c r="B65" s="125"/>
      <c r="C65" s="125"/>
      <c r="D65" s="125"/>
      <c r="E65" s="125"/>
      <c r="F65" s="125"/>
      <c r="G65" s="125"/>
      <c r="H65" s="125"/>
      <c r="I65" s="125"/>
      <c r="J65" s="125"/>
      <c r="K65" s="125"/>
    </row>
    <row r="66" spans="1:11" ht="28.2" customHeight="1">
      <c r="A66" s="14" t="s">
        <v>8</v>
      </c>
      <c r="B66" s="14" t="s">
        <v>9</v>
      </c>
      <c r="C66" s="111" t="s">
        <v>38</v>
      </c>
      <c r="D66" s="111"/>
      <c r="E66" s="111"/>
      <c r="F66" s="111" t="s">
        <v>39</v>
      </c>
      <c r="G66" s="111"/>
      <c r="H66" s="111"/>
      <c r="I66" s="126" t="s">
        <v>109</v>
      </c>
      <c r="J66" s="111"/>
      <c r="K66" s="111"/>
    </row>
    <row r="67" spans="1:11" s="88" customFormat="1" ht="20.399999999999999" customHeight="1">
      <c r="A67" s="14"/>
      <c r="B67" s="14"/>
      <c r="C67" s="112" t="s">
        <v>76</v>
      </c>
      <c r="D67" s="112" t="s">
        <v>77</v>
      </c>
      <c r="E67" s="112" t="s">
        <v>78</v>
      </c>
      <c r="F67" s="112" t="s">
        <v>76</v>
      </c>
      <c r="G67" s="112" t="s">
        <v>77</v>
      </c>
      <c r="H67" s="112" t="s">
        <v>78</v>
      </c>
      <c r="I67" s="112" t="s">
        <v>76</v>
      </c>
      <c r="J67" s="112" t="s">
        <v>77</v>
      </c>
      <c r="K67" s="112" t="s">
        <v>78</v>
      </c>
    </row>
    <row r="68" spans="1:11" ht="13.8">
      <c r="A68" s="9"/>
      <c r="B68" s="9" t="s">
        <v>40</v>
      </c>
      <c r="C68" s="3">
        <v>952.43200000000002</v>
      </c>
      <c r="D68" s="3">
        <v>0</v>
      </c>
      <c r="E68" s="114">
        <f>C68+D68</f>
        <v>952.43200000000002</v>
      </c>
      <c r="F68" s="3">
        <v>1023.44</v>
      </c>
      <c r="G68" s="3">
        <v>0</v>
      </c>
      <c r="H68" s="114">
        <f>F68+G68</f>
        <v>1023.44</v>
      </c>
      <c r="I68" s="116">
        <f>F68/C68*100-100</f>
        <v>7.4554403883951892</v>
      </c>
      <c r="J68" s="116"/>
      <c r="K68" s="117">
        <f>H68/E68*100-100</f>
        <v>7.4554403883951892</v>
      </c>
    </row>
    <row r="69" spans="1:11" ht="28.8" customHeight="1">
      <c r="A69" s="127" t="s">
        <v>110</v>
      </c>
      <c r="B69" s="127"/>
      <c r="C69" s="127"/>
      <c r="D69" s="127"/>
      <c r="E69" s="127"/>
      <c r="F69" s="127"/>
      <c r="G69" s="127"/>
      <c r="H69" s="127"/>
      <c r="I69" s="127"/>
      <c r="J69" s="127"/>
      <c r="K69" s="127"/>
    </row>
    <row r="70" spans="1:11" ht="41.4" customHeight="1">
      <c r="A70" s="128" t="s">
        <v>239</v>
      </c>
      <c r="B70" s="128"/>
      <c r="C70" s="128"/>
      <c r="D70" s="128"/>
      <c r="E70" s="128"/>
      <c r="F70" s="128"/>
      <c r="G70" s="128"/>
      <c r="H70" s="128"/>
      <c r="I70" s="128"/>
      <c r="J70" s="128"/>
      <c r="K70" s="128"/>
    </row>
    <row r="71" spans="1:11" ht="13.8">
      <c r="A71" s="9"/>
      <c r="B71" s="9" t="s">
        <v>13</v>
      </c>
      <c r="C71" s="9"/>
      <c r="D71" s="9"/>
      <c r="E71" s="9"/>
      <c r="F71" s="108"/>
      <c r="G71" s="108"/>
      <c r="H71" s="108"/>
      <c r="I71" s="108"/>
      <c r="J71" s="108"/>
      <c r="K71" s="108"/>
    </row>
    <row r="72" spans="1:11" ht="40.200000000000003" customHeight="1">
      <c r="A72" s="9"/>
      <c r="B72" s="143" t="s">
        <v>229</v>
      </c>
      <c r="C72" s="3">
        <v>952.43200000000002</v>
      </c>
      <c r="D72" s="3">
        <v>0</v>
      </c>
      <c r="E72" s="114">
        <f>C72+D72</f>
        <v>952.43200000000002</v>
      </c>
      <c r="F72" s="3">
        <v>1023.44</v>
      </c>
      <c r="G72" s="3">
        <v>0</v>
      </c>
      <c r="H72" s="114">
        <f>F72+G72</f>
        <v>1023.44</v>
      </c>
      <c r="I72" s="116">
        <f>F72/C72*100-100</f>
        <v>7.4554403883951892</v>
      </c>
      <c r="J72" s="116"/>
      <c r="K72" s="117">
        <f>H72/E72*100-100</f>
        <v>7.4554403883951892</v>
      </c>
    </row>
    <row r="73" spans="1:11" ht="39.6" customHeight="1">
      <c r="A73" s="129" t="s">
        <v>112</v>
      </c>
      <c r="B73" s="111"/>
      <c r="C73" s="111"/>
      <c r="D73" s="111"/>
      <c r="E73" s="111"/>
      <c r="F73" s="111"/>
      <c r="G73" s="111"/>
      <c r="H73" s="111"/>
      <c r="I73" s="111"/>
      <c r="J73" s="111"/>
      <c r="K73" s="111"/>
    </row>
    <row r="74" spans="1:11" ht="44.4" customHeight="1">
      <c r="A74" s="128" t="s">
        <v>239</v>
      </c>
      <c r="B74" s="128"/>
      <c r="C74" s="128"/>
      <c r="D74" s="128"/>
      <c r="E74" s="128"/>
      <c r="F74" s="128"/>
      <c r="G74" s="128"/>
      <c r="H74" s="128"/>
      <c r="I74" s="128"/>
      <c r="J74" s="128"/>
      <c r="K74" s="128"/>
    </row>
    <row r="75" spans="1:11" s="90" customFormat="1" ht="13.8">
      <c r="A75" s="94" t="s">
        <v>96</v>
      </c>
      <c r="B75" s="94" t="s">
        <v>97</v>
      </c>
      <c r="C75" s="4"/>
      <c r="D75" s="4"/>
      <c r="E75" s="4"/>
      <c r="F75" s="4"/>
      <c r="G75" s="4"/>
      <c r="H75" s="4"/>
      <c r="I75" s="116"/>
      <c r="J75" s="116"/>
      <c r="K75" s="116"/>
    </row>
    <row r="76" spans="1:11">
      <c r="A76" s="9"/>
      <c r="B76" s="9" t="s">
        <v>187</v>
      </c>
      <c r="C76" s="4">
        <v>1</v>
      </c>
      <c r="D76" s="108"/>
      <c r="E76" s="109">
        <f>C76+D76</f>
        <v>1</v>
      </c>
      <c r="F76" s="4">
        <v>1</v>
      </c>
      <c r="G76" s="4"/>
      <c r="H76" s="109">
        <f>F76+G76</f>
        <v>1</v>
      </c>
      <c r="I76" s="116">
        <f>F76/C76*100-100</f>
        <v>0</v>
      </c>
      <c r="J76" s="116"/>
      <c r="K76" s="130">
        <f t="shared" ref="K76:K84" si="13">H76/E76*100-100</f>
        <v>0</v>
      </c>
    </row>
    <row r="77" spans="1:11" ht="26.4">
      <c r="A77" s="9"/>
      <c r="B77" s="9" t="s">
        <v>230</v>
      </c>
      <c r="C77" s="144">
        <v>11</v>
      </c>
      <c r="D77" s="145"/>
      <c r="E77" s="146">
        <f t="shared" ref="E77:E81" si="14">C77+D77</f>
        <v>11</v>
      </c>
      <c r="F77" s="144">
        <v>10</v>
      </c>
      <c r="G77" s="144"/>
      <c r="H77" s="146">
        <f t="shared" ref="H77:H81" si="15">F77+G77</f>
        <v>10</v>
      </c>
      <c r="I77" s="116">
        <f t="shared" ref="I77:I84" si="16">F77/C77*100-100</f>
        <v>-9.0909090909090935</v>
      </c>
      <c r="J77" s="116"/>
      <c r="K77" s="130">
        <f t="shared" si="13"/>
        <v>-9.0909090909090935</v>
      </c>
    </row>
    <row r="78" spans="1:11" s="90" customFormat="1" ht="13.8">
      <c r="A78" s="94" t="s">
        <v>98</v>
      </c>
      <c r="B78" s="94" t="s">
        <v>99</v>
      </c>
      <c r="C78" s="146"/>
      <c r="D78" s="147"/>
      <c r="E78" s="146"/>
      <c r="F78" s="146"/>
      <c r="G78" s="146"/>
      <c r="H78" s="146"/>
      <c r="I78" s="116"/>
      <c r="J78" s="117"/>
      <c r="K78" s="130"/>
    </row>
    <row r="79" spans="1:11" s="90" customFormat="1" ht="34.200000000000003" customHeight="1">
      <c r="A79" s="94"/>
      <c r="B79" s="8" t="s">
        <v>232</v>
      </c>
      <c r="C79" s="144">
        <v>8</v>
      </c>
      <c r="D79" s="147"/>
      <c r="E79" s="146">
        <f t="shared" si="14"/>
        <v>8</v>
      </c>
      <c r="F79" s="144">
        <v>10</v>
      </c>
      <c r="G79" s="146"/>
      <c r="H79" s="146">
        <f t="shared" si="15"/>
        <v>10</v>
      </c>
      <c r="I79" s="116">
        <f t="shared" si="16"/>
        <v>25</v>
      </c>
      <c r="J79" s="117"/>
      <c r="K79" s="130">
        <f t="shared" si="13"/>
        <v>25</v>
      </c>
    </row>
    <row r="80" spans="1:11" s="90" customFormat="1" ht="20.399999999999999" customHeight="1">
      <c r="A80" s="94"/>
      <c r="B80" s="8" t="s">
        <v>233</v>
      </c>
      <c r="C80" s="144">
        <v>3</v>
      </c>
      <c r="D80" s="147"/>
      <c r="E80" s="146">
        <f t="shared" si="14"/>
        <v>3</v>
      </c>
      <c r="F80" s="144">
        <v>3</v>
      </c>
      <c r="G80" s="146"/>
      <c r="H80" s="146">
        <f t="shared" si="15"/>
        <v>3</v>
      </c>
      <c r="I80" s="116">
        <f t="shared" si="16"/>
        <v>0</v>
      </c>
      <c r="J80" s="117"/>
      <c r="K80" s="130">
        <f t="shared" si="13"/>
        <v>0</v>
      </c>
    </row>
    <row r="81" spans="1:11" s="90" customFormat="1" ht="27.6">
      <c r="A81" s="94"/>
      <c r="B81" s="8" t="s">
        <v>234</v>
      </c>
      <c r="C81" s="144">
        <v>4</v>
      </c>
      <c r="D81" s="147"/>
      <c r="E81" s="146">
        <f t="shared" si="14"/>
        <v>4</v>
      </c>
      <c r="F81" s="144">
        <v>6</v>
      </c>
      <c r="G81" s="146"/>
      <c r="H81" s="146">
        <f t="shared" si="15"/>
        <v>6</v>
      </c>
      <c r="I81" s="116">
        <f t="shared" si="16"/>
        <v>50</v>
      </c>
      <c r="J81" s="117"/>
      <c r="K81" s="130">
        <f t="shared" si="13"/>
        <v>50</v>
      </c>
    </row>
    <row r="82" spans="1:11" ht="19.2" customHeight="1">
      <c r="A82" s="9"/>
      <c r="B82" s="8" t="s">
        <v>235</v>
      </c>
      <c r="C82" s="144">
        <v>1</v>
      </c>
      <c r="D82" s="145"/>
      <c r="E82" s="146">
        <f t="shared" ref="E82:E86" si="17">C82+D82</f>
        <v>1</v>
      </c>
      <c r="F82" s="144">
        <v>1</v>
      </c>
      <c r="G82" s="144"/>
      <c r="H82" s="146">
        <f t="shared" ref="H82:H86" si="18">F82+G82</f>
        <v>1</v>
      </c>
      <c r="I82" s="116">
        <f t="shared" si="16"/>
        <v>0</v>
      </c>
      <c r="J82" s="116"/>
      <c r="K82" s="130">
        <f t="shared" si="13"/>
        <v>0</v>
      </c>
    </row>
    <row r="83" spans="1:11" s="90" customFormat="1" ht="13.8">
      <c r="A83" s="94" t="s">
        <v>101</v>
      </c>
      <c r="B83" s="94" t="s">
        <v>102</v>
      </c>
      <c r="C83" s="146"/>
      <c r="D83" s="147"/>
      <c r="E83" s="146"/>
      <c r="F83" s="146"/>
      <c r="G83" s="146"/>
      <c r="H83" s="146"/>
      <c r="I83" s="116"/>
      <c r="J83" s="117"/>
      <c r="K83" s="130"/>
    </row>
    <row r="84" spans="1:11" ht="41.4">
      <c r="A84" s="9"/>
      <c r="B84" s="8" t="s">
        <v>236</v>
      </c>
      <c r="C84" s="144">
        <v>1</v>
      </c>
      <c r="D84" s="145"/>
      <c r="E84" s="146">
        <f t="shared" si="17"/>
        <v>1</v>
      </c>
      <c r="F84" s="144">
        <v>1</v>
      </c>
      <c r="G84" s="144"/>
      <c r="H84" s="146">
        <f t="shared" si="18"/>
        <v>1</v>
      </c>
      <c r="I84" s="116">
        <f t="shared" si="16"/>
        <v>0</v>
      </c>
      <c r="J84" s="116"/>
      <c r="K84" s="130">
        <f t="shared" si="13"/>
        <v>0</v>
      </c>
    </row>
    <row r="85" spans="1:11" ht="13.8">
      <c r="A85" s="9"/>
      <c r="B85" s="2" t="s">
        <v>200</v>
      </c>
      <c r="C85" s="144"/>
      <c r="D85" s="145"/>
      <c r="E85" s="146"/>
      <c r="F85" s="144"/>
      <c r="G85" s="144"/>
      <c r="H85" s="146"/>
      <c r="I85" s="116"/>
      <c r="J85" s="116"/>
      <c r="K85" s="130"/>
    </row>
    <row r="86" spans="1:11" ht="41.4">
      <c r="A86" s="9"/>
      <c r="B86" s="8" t="s">
        <v>237</v>
      </c>
      <c r="C86" s="144"/>
      <c r="D86" s="145"/>
      <c r="E86" s="146">
        <f t="shared" si="17"/>
        <v>0</v>
      </c>
      <c r="F86" s="144">
        <v>25</v>
      </c>
      <c r="G86" s="144"/>
      <c r="H86" s="146">
        <f t="shared" si="18"/>
        <v>25</v>
      </c>
      <c r="I86" s="116"/>
      <c r="J86" s="116"/>
      <c r="K86" s="130"/>
    </row>
    <row r="87" spans="1:11" ht="17.399999999999999" customHeight="1">
      <c r="A87" s="129" t="s">
        <v>111</v>
      </c>
      <c r="B87" s="129"/>
      <c r="C87" s="129"/>
      <c r="D87" s="129"/>
      <c r="E87" s="129"/>
      <c r="F87" s="129"/>
      <c r="G87" s="129"/>
      <c r="H87" s="129"/>
      <c r="I87" s="129"/>
      <c r="J87" s="129"/>
      <c r="K87" s="129"/>
    </row>
    <row r="88" spans="1:11" ht="22.8" customHeight="1">
      <c r="A88" s="132" t="s">
        <v>267</v>
      </c>
      <c r="B88" s="133"/>
      <c r="C88" s="133"/>
      <c r="D88" s="133"/>
      <c r="E88" s="133"/>
      <c r="F88" s="133"/>
      <c r="G88" s="133"/>
      <c r="H88" s="133"/>
      <c r="I88" s="133"/>
      <c r="J88" s="133"/>
      <c r="K88" s="134"/>
    </row>
    <row r="89" spans="1:11" ht="32.4" customHeight="1">
      <c r="A89" s="135"/>
      <c r="B89" s="128"/>
      <c r="C89" s="128"/>
      <c r="D89" s="128"/>
      <c r="E89" s="128"/>
      <c r="F89" s="128"/>
      <c r="G89" s="128"/>
      <c r="H89" s="128"/>
      <c r="I89" s="128"/>
      <c r="J89" s="128"/>
      <c r="K89" s="136"/>
    </row>
    <row r="90" spans="1:11" ht="13.8" customHeight="1">
      <c r="A90" s="137" t="s">
        <v>113</v>
      </c>
      <c r="B90" s="137"/>
      <c r="C90" s="137"/>
      <c r="D90" s="137"/>
      <c r="E90" s="137"/>
      <c r="F90" s="137"/>
      <c r="G90" s="137"/>
      <c r="H90" s="137"/>
      <c r="I90" s="137"/>
      <c r="J90" s="137"/>
      <c r="K90" s="137"/>
    </row>
    <row r="91" spans="1:11" ht="13.2" customHeight="1">
      <c r="A91" s="123" t="s">
        <v>114</v>
      </c>
      <c r="B91" s="123"/>
      <c r="C91" s="123"/>
      <c r="D91" s="123"/>
      <c r="E91" s="123"/>
      <c r="F91" s="123"/>
      <c r="G91" s="123"/>
      <c r="H91" s="123"/>
      <c r="I91" s="123"/>
      <c r="J91" s="123"/>
      <c r="K91" s="123"/>
    </row>
    <row r="93" spans="1:11" ht="15" customHeight="1">
      <c r="A93" s="125" t="s">
        <v>41</v>
      </c>
      <c r="B93" s="125"/>
      <c r="C93" s="125"/>
      <c r="D93" s="125"/>
      <c r="E93" s="125"/>
      <c r="F93" s="125"/>
      <c r="G93" s="125"/>
      <c r="H93" s="125"/>
      <c r="I93" s="125"/>
      <c r="J93" s="125"/>
      <c r="K93" s="125"/>
    </row>
    <row r="95" spans="1:11" ht="72">
      <c r="A95" s="9" t="s">
        <v>42</v>
      </c>
      <c r="B95" s="9" t="s">
        <v>9</v>
      </c>
      <c r="C95" s="1" t="s">
        <v>115</v>
      </c>
      <c r="D95" s="1" t="s">
        <v>116</v>
      </c>
      <c r="E95" s="1" t="s">
        <v>117</v>
      </c>
      <c r="F95" s="1" t="s">
        <v>93</v>
      </c>
      <c r="G95" s="1" t="s">
        <v>118</v>
      </c>
      <c r="H95" s="1" t="s">
        <v>119</v>
      </c>
    </row>
    <row r="96" spans="1:11" ht="13.8">
      <c r="A96" s="9" t="s">
        <v>6</v>
      </c>
      <c r="B96" s="9" t="s">
        <v>19</v>
      </c>
      <c r="C96" s="9" t="s">
        <v>28</v>
      </c>
      <c r="D96" s="9" t="s">
        <v>36</v>
      </c>
      <c r="E96" s="9" t="s">
        <v>35</v>
      </c>
      <c r="F96" s="9" t="s">
        <v>43</v>
      </c>
      <c r="G96" s="9" t="s">
        <v>34</v>
      </c>
      <c r="H96" s="9" t="s">
        <v>44</v>
      </c>
    </row>
    <row r="97" spans="1:8" ht="13.8">
      <c r="A97" s="9" t="s">
        <v>45</v>
      </c>
      <c r="B97" s="9" t="s">
        <v>46</v>
      </c>
      <c r="C97" s="9" t="s">
        <v>12</v>
      </c>
      <c r="D97" s="3"/>
      <c r="E97" s="3"/>
      <c r="F97" s="3">
        <f>F99+F101</f>
        <v>0</v>
      </c>
      <c r="G97" s="102" t="s">
        <v>12</v>
      </c>
      <c r="H97" s="102" t="s">
        <v>12</v>
      </c>
    </row>
    <row r="98" spans="1:8" ht="13.8">
      <c r="A98" s="9"/>
      <c r="B98" s="9" t="s">
        <v>47</v>
      </c>
      <c r="C98" s="9" t="s">
        <v>12</v>
      </c>
      <c r="D98" s="102"/>
      <c r="E98" s="102"/>
      <c r="F98" s="102"/>
      <c r="G98" s="102" t="s">
        <v>12</v>
      </c>
      <c r="H98" s="102" t="s">
        <v>12</v>
      </c>
    </row>
    <row r="99" spans="1:8" ht="27.6">
      <c r="A99" s="9"/>
      <c r="B99" s="8" t="s">
        <v>204</v>
      </c>
      <c r="C99" s="9" t="s">
        <v>12</v>
      </c>
      <c r="D99" s="102"/>
      <c r="E99" s="102"/>
      <c r="F99" s="3">
        <f>E99-D99</f>
        <v>0</v>
      </c>
      <c r="G99" s="102" t="s">
        <v>12</v>
      </c>
      <c r="H99" s="102" t="s">
        <v>12</v>
      </c>
    </row>
    <row r="100" spans="1:8" ht="13.8">
      <c r="A100" s="9"/>
      <c r="B100" s="9" t="s">
        <v>48</v>
      </c>
      <c r="C100" s="9" t="s">
        <v>12</v>
      </c>
      <c r="D100" s="102"/>
      <c r="E100" s="102"/>
      <c r="F100" s="3"/>
      <c r="G100" s="102" t="s">
        <v>12</v>
      </c>
      <c r="H100" s="102" t="s">
        <v>12</v>
      </c>
    </row>
    <row r="101" spans="1:8" ht="13.8">
      <c r="A101" s="9"/>
      <c r="B101" s="9" t="s">
        <v>49</v>
      </c>
      <c r="C101" s="9" t="s">
        <v>12</v>
      </c>
      <c r="D101" s="102"/>
      <c r="E101" s="102"/>
      <c r="F101" s="3">
        <f t="shared" ref="F101" si="19">E101-D101</f>
        <v>0</v>
      </c>
      <c r="G101" s="102" t="s">
        <v>12</v>
      </c>
      <c r="H101" s="102" t="s">
        <v>12</v>
      </c>
    </row>
    <row r="102" spans="1:8">
      <c r="A102" s="14" t="s">
        <v>50</v>
      </c>
      <c r="B102" s="14"/>
      <c r="C102" s="14"/>
      <c r="D102" s="14"/>
      <c r="E102" s="14"/>
      <c r="F102" s="14"/>
      <c r="G102" s="14"/>
      <c r="H102" s="14"/>
    </row>
    <row r="103" spans="1:8" ht="13.8">
      <c r="A103" s="9" t="s">
        <v>19</v>
      </c>
      <c r="B103" s="9" t="s">
        <v>51</v>
      </c>
      <c r="C103" s="9" t="s">
        <v>12</v>
      </c>
      <c r="D103" s="102"/>
      <c r="E103" s="102"/>
      <c r="F103" s="3">
        <f>E103-D103</f>
        <v>0</v>
      </c>
      <c r="G103" s="9" t="s">
        <v>12</v>
      </c>
      <c r="H103" s="9" t="s">
        <v>12</v>
      </c>
    </row>
    <row r="104" spans="1:8" ht="13.2" customHeight="1">
      <c r="A104" s="17"/>
      <c r="B104" s="18"/>
      <c r="C104" s="18"/>
      <c r="D104" s="18"/>
      <c r="E104" s="18"/>
      <c r="F104" s="18"/>
      <c r="G104" s="18"/>
      <c r="H104" s="19"/>
    </row>
    <row r="105" spans="1:8" ht="9" customHeight="1">
      <c r="A105" s="20"/>
      <c r="B105" s="21"/>
      <c r="C105" s="21"/>
      <c r="D105" s="21"/>
      <c r="E105" s="21"/>
      <c r="F105" s="21"/>
      <c r="G105" s="21"/>
      <c r="H105" s="22"/>
    </row>
    <row r="106" spans="1:8">
      <c r="A106" s="14" t="s">
        <v>53</v>
      </c>
      <c r="B106" s="14"/>
      <c r="C106" s="14"/>
      <c r="D106" s="14"/>
      <c r="E106" s="14"/>
      <c r="F106" s="14"/>
      <c r="G106" s="14"/>
      <c r="H106" s="14"/>
    </row>
    <row r="107" spans="1:8" ht="13.8">
      <c r="A107" s="9" t="s">
        <v>21</v>
      </c>
      <c r="B107" s="9" t="s">
        <v>54</v>
      </c>
      <c r="C107" s="9"/>
      <c r="D107" s="9"/>
      <c r="E107" s="9"/>
      <c r="F107" s="9"/>
      <c r="G107" s="9"/>
      <c r="H107" s="9"/>
    </row>
    <row r="108" spans="1:8" ht="13.8">
      <c r="A108" s="9"/>
      <c r="B108" s="9" t="s">
        <v>55</v>
      </c>
      <c r="C108" s="9"/>
      <c r="D108" s="9"/>
      <c r="E108" s="9"/>
      <c r="F108" s="9"/>
      <c r="G108" s="9"/>
      <c r="H108" s="9"/>
    </row>
    <row r="109" spans="1:8" ht="13.8" thickBot="1">
      <c r="A109" s="103" t="s">
        <v>56</v>
      </c>
      <c r="B109" s="104"/>
      <c r="C109" s="104"/>
      <c r="D109" s="104"/>
      <c r="E109" s="104"/>
      <c r="F109" s="104"/>
      <c r="G109" s="104"/>
      <c r="H109" s="105"/>
    </row>
    <row r="110" spans="1:8" ht="17.399999999999999" customHeight="1">
      <c r="A110" s="23"/>
      <c r="B110" s="24"/>
      <c r="C110" s="24"/>
      <c r="D110" s="24"/>
      <c r="E110" s="24"/>
      <c r="F110" s="24"/>
      <c r="G110" s="24"/>
      <c r="H110" s="25"/>
    </row>
    <row r="111" spans="1:8" ht="27.6">
      <c r="A111" s="9"/>
      <c r="B111" s="9" t="s">
        <v>57</v>
      </c>
      <c r="C111" s="9"/>
      <c r="D111" s="9"/>
      <c r="E111" s="9"/>
      <c r="F111" s="9"/>
      <c r="G111" s="9"/>
      <c r="H111" s="9"/>
    </row>
    <row r="112" spans="1:8" ht="27.6">
      <c r="A112" s="9"/>
      <c r="B112" s="9" t="s">
        <v>58</v>
      </c>
      <c r="C112" s="9"/>
      <c r="D112" s="9"/>
      <c r="E112" s="9"/>
      <c r="F112" s="9"/>
      <c r="G112" s="9"/>
      <c r="H112" s="9"/>
    </row>
    <row r="113" spans="1:11" ht="27.6">
      <c r="A113" s="9" t="s">
        <v>22</v>
      </c>
      <c r="B113" s="9" t="s">
        <v>59</v>
      </c>
      <c r="C113" s="9" t="s">
        <v>12</v>
      </c>
      <c r="D113" s="102"/>
      <c r="E113" s="102"/>
      <c r="F113" s="3">
        <f>E113-D113</f>
        <v>0</v>
      </c>
      <c r="G113" s="9" t="s">
        <v>12</v>
      </c>
      <c r="H113" s="9" t="s">
        <v>12</v>
      </c>
    </row>
    <row r="114" spans="1:11" ht="22.8" customHeight="1">
      <c r="A114" s="106" t="s">
        <v>378</v>
      </c>
      <c r="B114" s="106"/>
      <c r="C114" s="106"/>
      <c r="D114" s="106"/>
      <c r="E114" s="106"/>
      <c r="F114" s="106"/>
      <c r="G114" s="106"/>
      <c r="H114" s="106"/>
      <c r="I114" s="106"/>
      <c r="J114" s="106"/>
      <c r="K114" s="106"/>
    </row>
    <row r="115" spans="1:11" ht="25.2" customHeight="1">
      <c r="A115" s="12" t="s">
        <v>400</v>
      </c>
      <c r="B115" s="12"/>
      <c r="C115" s="12"/>
      <c r="D115" s="12"/>
      <c r="E115" s="12"/>
      <c r="F115" s="12"/>
      <c r="G115" s="12"/>
      <c r="H115" s="12"/>
      <c r="I115" s="12"/>
      <c r="J115" s="12"/>
      <c r="K115" s="12"/>
    </row>
    <row r="116" spans="1:11" ht="18" customHeight="1">
      <c r="A116" s="12" t="s">
        <v>120</v>
      </c>
      <c r="B116" s="107"/>
      <c r="C116" s="107"/>
      <c r="D116" s="107"/>
      <c r="E116" s="107"/>
      <c r="F116" s="107"/>
      <c r="G116" s="107"/>
      <c r="H116" s="107"/>
      <c r="I116" s="107"/>
      <c r="J116" s="107"/>
      <c r="K116" s="107"/>
    </row>
    <row r="117" spans="1:11" ht="32.4" customHeight="1">
      <c r="A117" s="15" t="s">
        <v>401</v>
      </c>
      <c r="B117" s="16"/>
      <c r="C117" s="16"/>
      <c r="D117" s="16"/>
      <c r="E117" s="16"/>
      <c r="F117" s="16"/>
      <c r="G117" s="16"/>
      <c r="H117" s="16"/>
      <c r="I117" s="16"/>
      <c r="J117" s="16"/>
      <c r="K117" s="16"/>
    </row>
    <row r="118" spans="1:11" ht="19.2" customHeight="1">
      <c r="A118" s="12" t="s">
        <v>402</v>
      </c>
      <c r="B118" s="12"/>
      <c r="C118" s="12"/>
      <c r="D118" s="12"/>
      <c r="E118" s="12"/>
      <c r="F118" s="12"/>
      <c r="G118" s="12"/>
      <c r="H118" s="12"/>
      <c r="I118" s="12"/>
      <c r="J118" s="12"/>
      <c r="K118" s="12"/>
    </row>
    <row r="119" spans="1:11" ht="39" customHeight="1">
      <c r="A119" s="12" t="s">
        <v>403</v>
      </c>
      <c r="B119" s="12"/>
      <c r="C119" s="12"/>
      <c r="D119" s="12"/>
      <c r="E119" s="12"/>
      <c r="F119" s="12"/>
      <c r="G119" s="12"/>
      <c r="H119" s="12"/>
      <c r="I119" s="12"/>
      <c r="J119" s="12"/>
      <c r="K119" s="12"/>
    </row>
    <row r="120" spans="1:11" ht="21" customHeight="1">
      <c r="A120" s="12" t="s">
        <v>383</v>
      </c>
      <c r="B120" s="12"/>
      <c r="C120" s="12"/>
      <c r="D120" s="12"/>
      <c r="E120" s="12"/>
      <c r="F120" s="12"/>
      <c r="G120" s="12"/>
      <c r="H120" s="12"/>
      <c r="I120" s="12"/>
      <c r="J120" s="12"/>
      <c r="K120" s="12"/>
    </row>
    <row r="123" spans="1:11" ht="15.6" customHeight="1">
      <c r="B123" s="66" t="s">
        <v>353</v>
      </c>
      <c r="C123" s="66"/>
      <c r="D123" s="34"/>
      <c r="E123" s="66" t="s">
        <v>354</v>
      </c>
      <c r="F123" s="66"/>
      <c r="G123" s="66"/>
    </row>
  </sheetData>
  <mergeCells count="72">
    <mergeCell ref="D6:K6"/>
    <mergeCell ref="H1:K1"/>
    <mergeCell ref="H2:K2"/>
    <mergeCell ref="A3:K3"/>
    <mergeCell ref="D4:K4"/>
    <mergeCell ref="D5:K5"/>
    <mergeCell ref="A42:K42"/>
    <mergeCell ref="D7:K7"/>
    <mergeCell ref="D8:K8"/>
    <mergeCell ref="C10:K10"/>
    <mergeCell ref="B11:K11"/>
    <mergeCell ref="A12:K12"/>
    <mergeCell ref="A13:A14"/>
    <mergeCell ref="B13:B14"/>
    <mergeCell ref="C13:E13"/>
    <mergeCell ref="F13:H13"/>
    <mergeCell ref="I13:K13"/>
    <mergeCell ref="A17:K17"/>
    <mergeCell ref="A21:K21"/>
    <mergeCell ref="A28:E28"/>
    <mergeCell ref="A35:E35"/>
    <mergeCell ref="A36:E36"/>
    <mergeCell ref="C56:E56"/>
    <mergeCell ref="F56:H56"/>
    <mergeCell ref="I56:K56"/>
    <mergeCell ref="A44:A45"/>
    <mergeCell ref="B44:B45"/>
    <mergeCell ref="C44:E44"/>
    <mergeCell ref="F44:H44"/>
    <mergeCell ref="I44:K44"/>
    <mergeCell ref="C46:E46"/>
    <mergeCell ref="F46:H46"/>
    <mergeCell ref="I46:K46"/>
    <mergeCell ref="A49:K49"/>
    <mergeCell ref="C50:E50"/>
    <mergeCell ref="F50:H50"/>
    <mergeCell ref="I50:K50"/>
    <mergeCell ref="A55:K55"/>
    <mergeCell ref="A69:K69"/>
    <mergeCell ref="A60:K60"/>
    <mergeCell ref="A61:K61"/>
    <mergeCell ref="A62:K62"/>
    <mergeCell ref="A63:K63"/>
    <mergeCell ref="A64:K64"/>
    <mergeCell ref="A65:K65"/>
    <mergeCell ref="A66:A67"/>
    <mergeCell ref="B66:B67"/>
    <mergeCell ref="C66:E66"/>
    <mergeCell ref="F66:H66"/>
    <mergeCell ref="I66:K66"/>
    <mergeCell ref="A109:H109"/>
    <mergeCell ref="A70:K70"/>
    <mergeCell ref="A73:K73"/>
    <mergeCell ref="A74:K74"/>
    <mergeCell ref="A87:K87"/>
    <mergeCell ref="A88:K89"/>
    <mergeCell ref="A90:K90"/>
    <mergeCell ref="A91:K91"/>
    <mergeCell ref="A93:K93"/>
    <mergeCell ref="A102:H102"/>
    <mergeCell ref="A104:H105"/>
    <mergeCell ref="A106:H106"/>
    <mergeCell ref="A119:K119"/>
    <mergeCell ref="A120:K120"/>
    <mergeCell ref="E123:G123"/>
    <mergeCell ref="A110:H110"/>
    <mergeCell ref="A114:K114"/>
    <mergeCell ref="A115:K115"/>
    <mergeCell ref="A116:K116"/>
    <mergeCell ref="A117:K117"/>
    <mergeCell ref="A118:K118"/>
    <mergeCell ref="B123:C123"/>
  </mergeCells>
  <pageMargins left="0.7" right="0.7" top="0.75" bottom="0.75" header="0.3" footer="0.3"/>
  <pageSetup paperSize="9" scale="87" orientation="landscape" verticalDpi="0" r:id="rId1"/>
</worksheet>
</file>

<file path=xl/worksheets/sheet7.xml><?xml version="1.0" encoding="utf-8"?>
<worksheet xmlns="http://schemas.openxmlformats.org/spreadsheetml/2006/main" xmlns:r="http://schemas.openxmlformats.org/officeDocument/2006/relationships">
  <dimension ref="A1:K190"/>
  <sheetViews>
    <sheetView topLeftCell="A169" zoomScale="85" zoomScaleNormal="85" zoomScaleSheetLayoutView="85" workbookViewId="0">
      <selection activeCell="A169" sqref="A1:XFD1048576"/>
    </sheetView>
  </sheetViews>
  <sheetFormatPr defaultColWidth="34" defaultRowHeight="13.2"/>
  <cols>
    <col min="1" max="1" width="5.5546875" style="83" customWidth="1"/>
    <col min="2" max="2" width="34" style="83"/>
    <col min="3" max="3" width="10.6640625" style="83" customWidth="1"/>
    <col min="4" max="4" width="9" style="83" customWidth="1"/>
    <col min="5" max="5" width="10.44140625" style="83" customWidth="1"/>
    <col min="6" max="6" width="10.6640625" style="83" customWidth="1"/>
    <col min="7" max="7" width="9.21875" style="83" customWidth="1"/>
    <col min="8" max="8" width="10.21875" style="83" customWidth="1"/>
    <col min="9" max="10" width="9.44140625" style="83" customWidth="1"/>
    <col min="11" max="11" width="9.33203125" style="83" customWidth="1"/>
    <col min="12" max="16384" width="34" style="83"/>
  </cols>
  <sheetData>
    <row r="1" spans="1:11">
      <c r="H1" s="84" t="s">
        <v>60</v>
      </c>
      <c r="I1" s="84"/>
      <c r="J1" s="84"/>
      <c r="K1" s="84"/>
    </row>
    <row r="2" spans="1:11" ht="29.4" customHeight="1">
      <c r="H2" s="84" t="s">
        <v>61</v>
      </c>
      <c r="I2" s="84"/>
      <c r="J2" s="84"/>
      <c r="K2" s="84"/>
    </row>
    <row r="3" spans="1:11" ht="17.399999999999999">
      <c r="A3" s="36" t="s">
        <v>62</v>
      </c>
      <c r="B3" s="36"/>
      <c r="C3" s="36"/>
      <c r="D3" s="36"/>
      <c r="E3" s="36"/>
      <c r="F3" s="36"/>
      <c r="G3" s="36"/>
      <c r="H3" s="36"/>
      <c r="I3" s="36"/>
      <c r="J3" s="36"/>
      <c r="K3" s="36"/>
    </row>
    <row r="4" spans="1:11" ht="17.399999999999999" customHeight="1">
      <c r="A4" s="69" t="s">
        <v>63</v>
      </c>
      <c r="B4" s="67" t="s">
        <v>131</v>
      </c>
      <c r="C4" s="69"/>
      <c r="D4" s="68" t="s">
        <v>135</v>
      </c>
      <c r="E4" s="68"/>
      <c r="F4" s="68"/>
      <c r="G4" s="68"/>
      <c r="H4" s="68"/>
      <c r="I4" s="68"/>
      <c r="J4" s="68"/>
      <c r="K4" s="68"/>
    </row>
    <row r="5" spans="1:11" ht="18" customHeight="1">
      <c r="A5" s="85"/>
      <c r="B5" s="85" t="s">
        <v>64</v>
      </c>
      <c r="C5" s="85"/>
      <c r="D5" s="86" t="s">
        <v>65</v>
      </c>
      <c r="E5" s="86"/>
      <c r="F5" s="86"/>
      <c r="G5" s="86"/>
      <c r="H5" s="86"/>
      <c r="I5" s="86"/>
      <c r="J5" s="86"/>
      <c r="K5" s="86"/>
    </row>
    <row r="6" spans="1:11" ht="17.399999999999999" customHeight="1">
      <c r="A6" s="69" t="s">
        <v>66</v>
      </c>
      <c r="B6" s="67" t="s">
        <v>132</v>
      </c>
      <c r="C6" s="69"/>
      <c r="D6" s="68" t="s">
        <v>135</v>
      </c>
      <c r="E6" s="68"/>
      <c r="F6" s="68"/>
      <c r="G6" s="68"/>
      <c r="H6" s="68"/>
      <c r="I6" s="68"/>
      <c r="J6" s="68"/>
      <c r="K6" s="68"/>
    </row>
    <row r="7" spans="1:11" ht="18" customHeight="1">
      <c r="B7" s="85" t="s">
        <v>64</v>
      </c>
      <c r="D7" s="86" t="s">
        <v>67</v>
      </c>
      <c r="E7" s="86"/>
      <c r="F7" s="86"/>
      <c r="G7" s="86"/>
      <c r="H7" s="86"/>
      <c r="I7" s="86"/>
      <c r="J7" s="86"/>
      <c r="K7" s="86"/>
    </row>
    <row r="8" spans="1:11" s="69" customFormat="1" ht="52.2" customHeight="1">
      <c r="A8" s="69" t="s">
        <v>68</v>
      </c>
      <c r="B8" s="67" t="s">
        <v>240</v>
      </c>
      <c r="C8" s="67" t="s">
        <v>228</v>
      </c>
      <c r="D8" s="36" t="s">
        <v>241</v>
      </c>
      <c r="E8" s="36"/>
      <c r="F8" s="36"/>
      <c r="G8" s="36"/>
      <c r="H8" s="36"/>
      <c r="I8" s="36"/>
      <c r="J8" s="36"/>
      <c r="K8" s="36"/>
    </row>
    <row r="9" spans="1:11" s="85" customFormat="1" ht="18">
      <c r="A9" s="69"/>
      <c r="B9" s="85" t="s">
        <v>64</v>
      </c>
      <c r="C9" s="87" t="s">
        <v>70</v>
      </c>
    </row>
    <row r="10" spans="1:11" s="85" customFormat="1" ht="63" customHeight="1">
      <c r="A10" s="69" t="s">
        <v>71</v>
      </c>
      <c r="B10" s="69" t="s">
        <v>72</v>
      </c>
      <c r="C10" s="42" t="s">
        <v>243</v>
      </c>
      <c r="D10" s="42"/>
      <c r="E10" s="42"/>
      <c r="F10" s="42"/>
      <c r="G10" s="42"/>
      <c r="H10" s="42"/>
      <c r="I10" s="42"/>
      <c r="J10" s="42"/>
      <c r="K10" s="42"/>
    </row>
    <row r="11" spans="1:11" s="85" customFormat="1" ht="16.8" customHeight="1">
      <c r="A11" s="69" t="s">
        <v>73</v>
      </c>
      <c r="B11" s="70" t="s">
        <v>74</v>
      </c>
      <c r="C11" s="70"/>
      <c r="D11" s="70"/>
      <c r="E11" s="70"/>
      <c r="F11" s="70"/>
      <c r="G11" s="70"/>
      <c r="H11" s="70"/>
      <c r="I11" s="70"/>
      <c r="J11" s="70"/>
      <c r="K11" s="70"/>
    </row>
    <row r="12" spans="1:11" ht="18" customHeight="1">
      <c r="A12" s="44" t="s">
        <v>75</v>
      </c>
      <c r="B12" s="110"/>
      <c r="C12" s="110"/>
      <c r="D12" s="110"/>
      <c r="E12" s="110"/>
      <c r="F12" s="110"/>
      <c r="G12" s="110"/>
      <c r="H12" s="110"/>
      <c r="I12" s="110"/>
      <c r="J12" s="110"/>
      <c r="K12" s="110"/>
    </row>
    <row r="13" spans="1:11" ht="16.8" customHeight="1">
      <c r="A13" s="14" t="s">
        <v>0</v>
      </c>
      <c r="B13" s="14" t="s">
        <v>1</v>
      </c>
      <c r="C13" s="111" t="s">
        <v>2</v>
      </c>
      <c r="D13" s="111"/>
      <c r="E13" s="111"/>
      <c r="F13" s="111" t="s">
        <v>3</v>
      </c>
      <c r="G13" s="111"/>
      <c r="H13" s="111"/>
      <c r="I13" s="111" t="s">
        <v>4</v>
      </c>
      <c r="J13" s="111"/>
      <c r="K13" s="111"/>
    </row>
    <row r="14" spans="1:11" ht="20.399999999999999">
      <c r="A14" s="14"/>
      <c r="B14" s="14"/>
      <c r="C14" s="112" t="s">
        <v>76</v>
      </c>
      <c r="D14" s="112" t="s">
        <v>77</v>
      </c>
      <c r="E14" s="112" t="s">
        <v>78</v>
      </c>
      <c r="F14" s="112" t="s">
        <v>76</v>
      </c>
      <c r="G14" s="112" t="s">
        <v>79</v>
      </c>
      <c r="H14" s="112" t="s">
        <v>78</v>
      </c>
      <c r="I14" s="112" t="s">
        <v>80</v>
      </c>
      <c r="J14" s="112" t="s">
        <v>81</v>
      </c>
      <c r="K14" s="112" t="s">
        <v>78</v>
      </c>
    </row>
    <row r="15" spans="1:11" s="88" customFormat="1" ht="10.199999999999999">
      <c r="A15" s="112"/>
      <c r="B15" s="112"/>
      <c r="C15" s="112" t="s">
        <v>82</v>
      </c>
      <c r="D15" s="112" t="s">
        <v>83</v>
      </c>
      <c r="E15" s="112" t="s">
        <v>84</v>
      </c>
      <c r="F15" s="112" t="s">
        <v>85</v>
      </c>
      <c r="G15" s="112" t="s">
        <v>86</v>
      </c>
      <c r="H15" s="112" t="s">
        <v>87</v>
      </c>
      <c r="I15" s="112" t="s">
        <v>88</v>
      </c>
      <c r="J15" s="112" t="s">
        <v>89</v>
      </c>
      <c r="K15" s="112" t="s">
        <v>90</v>
      </c>
    </row>
    <row r="16" spans="1:11" s="87" customFormat="1" ht="13.8">
      <c r="A16" s="4" t="s">
        <v>6</v>
      </c>
      <c r="B16" s="113" t="s">
        <v>128</v>
      </c>
      <c r="C16" s="3">
        <v>3448.05</v>
      </c>
      <c r="D16" s="3">
        <v>356.85</v>
      </c>
      <c r="E16" s="114">
        <f>C16+D16</f>
        <v>3804.9</v>
      </c>
      <c r="F16" s="3">
        <v>3360.741</v>
      </c>
      <c r="G16" s="3">
        <v>356.85</v>
      </c>
      <c r="H16" s="114">
        <f>F16+G16</f>
        <v>3717.5909999999999</v>
      </c>
      <c r="I16" s="3">
        <f>C16-F16</f>
        <v>87.309000000000196</v>
      </c>
      <c r="J16" s="3">
        <f>D16-G16</f>
        <v>0</v>
      </c>
      <c r="K16" s="114">
        <f>I16+J16</f>
        <v>87.309000000000196</v>
      </c>
    </row>
    <row r="17" spans="1:11" ht="71.400000000000006" customHeight="1">
      <c r="A17" s="44" t="s">
        <v>404</v>
      </c>
      <c r="B17" s="110"/>
      <c r="C17" s="110"/>
      <c r="D17" s="110"/>
      <c r="E17" s="110"/>
      <c r="F17" s="110"/>
      <c r="G17" s="110"/>
      <c r="H17" s="110"/>
      <c r="I17" s="110"/>
      <c r="J17" s="110"/>
      <c r="K17" s="110"/>
    </row>
    <row r="18" spans="1:11" ht="15.6">
      <c r="A18" s="9"/>
      <c r="B18" s="9" t="s">
        <v>7</v>
      </c>
      <c r="C18" s="9"/>
      <c r="D18" s="9"/>
      <c r="E18" s="9"/>
      <c r="F18" s="9"/>
      <c r="G18" s="9"/>
      <c r="H18" s="9"/>
      <c r="I18" s="9"/>
      <c r="J18" s="9"/>
      <c r="K18" s="9"/>
    </row>
    <row r="19" spans="1:11" ht="80.400000000000006" customHeight="1">
      <c r="A19" s="148" t="s">
        <v>63</v>
      </c>
      <c r="B19" s="138" t="s">
        <v>244</v>
      </c>
      <c r="C19" s="149">
        <v>2426.4499999999998</v>
      </c>
      <c r="D19" s="149"/>
      <c r="E19" s="150">
        <f>C19+D19</f>
        <v>2426.4499999999998</v>
      </c>
      <c r="F19" s="149">
        <v>2353.21</v>
      </c>
      <c r="G19" s="149"/>
      <c r="H19" s="150">
        <f>F19+G19</f>
        <v>2353.21</v>
      </c>
      <c r="I19" s="149">
        <f>C19-F19</f>
        <v>73.239999999999782</v>
      </c>
      <c r="J19" s="149">
        <f>D19-G19</f>
        <v>0</v>
      </c>
      <c r="K19" s="150">
        <f>I19+J19</f>
        <v>73.239999999999782</v>
      </c>
    </row>
    <row r="20" spans="1:11" ht="57" customHeight="1">
      <c r="A20" s="9" t="s">
        <v>66</v>
      </c>
      <c r="B20" s="143" t="s">
        <v>245</v>
      </c>
      <c r="C20" s="3">
        <v>600.20000000000005</v>
      </c>
      <c r="D20" s="3"/>
      <c r="E20" s="150">
        <f t="shared" ref="E20:E21" si="0">C20+D20</f>
        <v>600.20000000000005</v>
      </c>
      <c r="F20" s="3">
        <v>591.88499999999999</v>
      </c>
      <c r="G20" s="3"/>
      <c r="H20" s="150">
        <f t="shared" ref="H20:H21" si="1">F20+G20</f>
        <v>591.88499999999999</v>
      </c>
      <c r="I20" s="149">
        <f t="shared" ref="I20:I21" si="2">C20-F20</f>
        <v>8.3150000000000546</v>
      </c>
      <c r="J20" s="149">
        <f>D20-G20</f>
        <v>0</v>
      </c>
      <c r="K20" s="150">
        <f t="shared" ref="K20:K21" si="3">I20+J20</f>
        <v>8.3150000000000546</v>
      </c>
    </row>
    <row r="21" spans="1:11" ht="80.400000000000006" customHeight="1">
      <c r="A21" s="9" t="s">
        <v>68</v>
      </c>
      <c r="B21" s="138" t="s">
        <v>246</v>
      </c>
      <c r="C21" s="3">
        <v>421.4</v>
      </c>
      <c r="D21" s="3">
        <v>356.85</v>
      </c>
      <c r="E21" s="114">
        <f t="shared" si="0"/>
        <v>778.25</v>
      </c>
      <c r="F21" s="3">
        <v>415.64600000000002</v>
      </c>
      <c r="G21" s="3">
        <v>356.85</v>
      </c>
      <c r="H21" s="114">
        <f t="shared" si="1"/>
        <v>772.49600000000009</v>
      </c>
      <c r="I21" s="3">
        <f t="shared" si="2"/>
        <v>5.7539999999999623</v>
      </c>
      <c r="J21" s="3">
        <f>D21-G21</f>
        <v>0</v>
      </c>
      <c r="K21" s="114">
        <f t="shared" si="3"/>
        <v>5.7539999999999623</v>
      </c>
    </row>
    <row r="23" spans="1:11" ht="21.6" customHeight="1">
      <c r="A23" s="44" t="s">
        <v>94</v>
      </c>
      <c r="B23" s="44"/>
      <c r="C23" s="44"/>
      <c r="D23" s="44"/>
      <c r="E23" s="44"/>
      <c r="F23" s="44"/>
      <c r="G23" s="44"/>
      <c r="H23" s="44"/>
      <c r="I23" s="44"/>
      <c r="J23" s="44"/>
      <c r="K23" s="44"/>
    </row>
    <row r="25" spans="1:11" ht="36">
      <c r="A25" s="9" t="s">
        <v>8</v>
      </c>
      <c r="B25" s="9" t="s">
        <v>9</v>
      </c>
      <c r="C25" s="1" t="s">
        <v>91</v>
      </c>
      <c r="D25" s="1" t="s">
        <v>92</v>
      </c>
      <c r="E25" s="1" t="s">
        <v>93</v>
      </c>
    </row>
    <row r="26" spans="1:11" ht="13.8">
      <c r="A26" s="9">
        <v>1</v>
      </c>
      <c r="B26" s="9" t="s">
        <v>11</v>
      </c>
      <c r="C26" s="9" t="s">
        <v>12</v>
      </c>
      <c r="D26" s="9"/>
      <c r="E26" s="8" t="s">
        <v>179</v>
      </c>
    </row>
    <row r="27" spans="1:11" ht="13.8">
      <c r="A27" s="9"/>
      <c r="B27" s="9" t="s">
        <v>13</v>
      </c>
      <c r="C27" s="9"/>
      <c r="D27" s="9"/>
      <c r="E27" s="9"/>
    </row>
    <row r="28" spans="1:11" ht="13.8">
      <c r="A28" s="9" t="s">
        <v>14</v>
      </c>
      <c r="B28" s="9" t="s">
        <v>15</v>
      </c>
      <c r="C28" s="9" t="s">
        <v>12</v>
      </c>
      <c r="D28" s="9"/>
      <c r="E28" s="9" t="s">
        <v>12</v>
      </c>
    </row>
    <row r="29" spans="1:11" ht="13.8">
      <c r="A29" s="9" t="s">
        <v>16</v>
      </c>
      <c r="B29" s="9" t="s">
        <v>17</v>
      </c>
      <c r="C29" s="9" t="s">
        <v>12</v>
      </c>
      <c r="D29" s="9"/>
      <c r="E29" s="9" t="s">
        <v>12</v>
      </c>
    </row>
    <row r="30" spans="1:11" ht="13.2" customHeight="1">
      <c r="A30" s="23" t="s">
        <v>18</v>
      </c>
      <c r="B30" s="24"/>
      <c r="C30" s="24"/>
      <c r="D30" s="24"/>
      <c r="E30" s="25"/>
    </row>
    <row r="31" spans="1:11" ht="13.8">
      <c r="A31" s="9" t="s">
        <v>19</v>
      </c>
      <c r="B31" s="9" t="s">
        <v>20</v>
      </c>
      <c r="C31" s="3">
        <f>C33+C34+C35+C36</f>
        <v>356.85</v>
      </c>
      <c r="D31" s="3">
        <f>D33+D34+D35+D36</f>
        <v>356.85</v>
      </c>
      <c r="E31" s="3">
        <f>E33+E34+E35+E36</f>
        <v>0</v>
      </c>
    </row>
    <row r="32" spans="1:11" ht="13.8">
      <c r="A32" s="9"/>
      <c r="B32" s="9" t="s">
        <v>13</v>
      </c>
      <c r="C32" s="3"/>
      <c r="D32" s="3"/>
      <c r="E32" s="4"/>
    </row>
    <row r="33" spans="1:11" ht="13.8">
      <c r="A33" s="9" t="s">
        <v>21</v>
      </c>
      <c r="B33" s="9" t="s">
        <v>15</v>
      </c>
      <c r="C33" s="3"/>
      <c r="D33" s="3"/>
      <c r="E33" s="4">
        <f>C33-D33</f>
        <v>0</v>
      </c>
    </row>
    <row r="34" spans="1:11" ht="13.8">
      <c r="A34" s="9" t="s">
        <v>22</v>
      </c>
      <c r="B34" s="9" t="s">
        <v>23</v>
      </c>
      <c r="C34" s="3"/>
      <c r="D34" s="3"/>
      <c r="E34" s="4"/>
    </row>
    <row r="35" spans="1:11" ht="13.8">
      <c r="A35" s="9" t="s">
        <v>24</v>
      </c>
      <c r="B35" s="9" t="s">
        <v>25</v>
      </c>
      <c r="C35" s="3"/>
      <c r="D35" s="3"/>
      <c r="E35" s="4"/>
    </row>
    <row r="36" spans="1:11" ht="13.8">
      <c r="A36" s="9" t="s">
        <v>26</v>
      </c>
      <c r="B36" s="9" t="s">
        <v>27</v>
      </c>
      <c r="C36" s="3">
        <v>356.85</v>
      </c>
      <c r="D36" s="3">
        <v>356.85</v>
      </c>
      <c r="E36" s="4">
        <f>C36-D36</f>
        <v>0</v>
      </c>
    </row>
    <row r="37" spans="1:11" ht="13.2" customHeight="1">
      <c r="A37" s="31" t="s">
        <v>181</v>
      </c>
      <c r="B37" s="32"/>
      <c r="C37" s="32"/>
      <c r="D37" s="32"/>
      <c r="E37" s="33"/>
    </row>
    <row r="38" spans="1:11" ht="16.2" customHeight="1">
      <c r="A38" s="23"/>
      <c r="B38" s="24"/>
      <c r="C38" s="24"/>
      <c r="D38" s="24"/>
      <c r="E38" s="25"/>
    </row>
    <row r="39" spans="1:11" ht="13.8">
      <c r="A39" s="9" t="s">
        <v>28</v>
      </c>
      <c r="B39" s="8" t="s">
        <v>180</v>
      </c>
      <c r="C39" s="9" t="s">
        <v>12</v>
      </c>
      <c r="D39" s="9"/>
      <c r="E39" s="9"/>
    </row>
    <row r="40" spans="1:11" ht="13.8">
      <c r="A40" s="9"/>
      <c r="B40" s="9" t="s">
        <v>13</v>
      </c>
      <c r="C40" s="9"/>
      <c r="D40" s="9"/>
      <c r="E40" s="9"/>
    </row>
    <row r="41" spans="1:11" ht="13.8">
      <c r="A41" s="9" t="s">
        <v>29</v>
      </c>
      <c r="B41" s="9" t="s">
        <v>15</v>
      </c>
      <c r="C41" s="9" t="s">
        <v>12</v>
      </c>
      <c r="D41" s="9"/>
      <c r="E41" s="9"/>
    </row>
    <row r="42" spans="1:11" ht="13.8">
      <c r="A42" s="9" t="s">
        <v>30</v>
      </c>
      <c r="B42" s="9" t="s">
        <v>27</v>
      </c>
      <c r="C42" s="9" t="s">
        <v>12</v>
      </c>
      <c r="D42" s="9"/>
      <c r="E42" s="9"/>
    </row>
    <row r="44" spans="1:11" ht="19.2" customHeight="1">
      <c r="A44" s="44" t="s">
        <v>95</v>
      </c>
      <c r="B44" s="44"/>
      <c r="C44" s="44"/>
      <c r="D44" s="44"/>
      <c r="E44" s="44"/>
      <c r="F44" s="44"/>
      <c r="G44" s="44"/>
      <c r="H44" s="44"/>
      <c r="I44" s="44"/>
      <c r="J44" s="44"/>
      <c r="K44" s="44"/>
    </row>
    <row r="45" spans="1:11" ht="28.8" customHeight="1">
      <c r="A45" s="151" t="s">
        <v>249</v>
      </c>
      <c r="B45" s="151"/>
      <c r="C45" s="151"/>
      <c r="D45" s="151"/>
      <c r="E45" s="151"/>
      <c r="F45" s="151"/>
      <c r="G45" s="151"/>
      <c r="H45" s="151"/>
      <c r="I45" s="151"/>
      <c r="J45" s="151"/>
      <c r="K45" s="151"/>
    </row>
    <row r="46" spans="1:11">
      <c r="A46" s="14" t="s">
        <v>8</v>
      </c>
      <c r="B46" s="14" t="s">
        <v>9</v>
      </c>
      <c r="C46" s="14" t="s">
        <v>31</v>
      </c>
      <c r="D46" s="14"/>
      <c r="E46" s="14"/>
      <c r="F46" s="14" t="s">
        <v>32</v>
      </c>
      <c r="G46" s="14"/>
      <c r="H46" s="14"/>
      <c r="I46" s="14" t="s">
        <v>10</v>
      </c>
      <c r="J46" s="14"/>
      <c r="K46" s="14"/>
    </row>
    <row r="47" spans="1:11" ht="25.2" customHeight="1">
      <c r="A47" s="14"/>
      <c r="B47" s="14"/>
      <c r="C47" s="112" t="s">
        <v>130</v>
      </c>
      <c r="D47" s="112" t="s">
        <v>123</v>
      </c>
      <c r="E47" s="9" t="s">
        <v>33</v>
      </c>
      <c r="F47" s="112" t="s">
        <v>130</v>
      </c>
      <c r="G47" s="112" t="s">
        <v>123</v>
      </c>
      <c r="H47" s="9" t="s">
        <v>33</v>
      </c>
      <c r="I47" s="112" t="s">
        <v>130</v>
      </c>
      <c r="J47" s="112" t="s">
        <v>123</v>
      </c>
      <c r="K47" s="9" t="s">
        <v>33</v>
      </c>
    </row>
    <row r="48" spans="1:11" s="90" customFormat="1" ht="13.8">
      <c r="A48" s="94" t="s">
        <v>96</v>
      </c>
      <c r="B48" s="94" t="s">
        <v>97</v>
      </c>
      <c r="C48" s="115"/>
      <c r="D48" s="115"/>
      <c r="E48" s="115"/>
      <c r="F48" s="115"/>
      <c r="G48" s="115"/>
      <c r="H48" s="115"/>
      <c r="I48" s="115"/>
      <c r="J48" s="115"/>
      <c r="K48" s="115"/>
    </row>
    <row r="49" spans="1:11" s="90" customFormat="1" ht="28.8" customHeight="1">
      <c r="A49" s="94"/>
      <c r="B49" s="138" t="s">
        <v>247</v>
      </c>
      <c r="C49" s="4">
        <v>1</v>
      </c>
      <c r="D49" s="9"/>
      <c r="E49" s="109">
        <f>C49+D49</f>
        <v>1</v>
      </c>
      <c r="F49" s="4">
        <v>1</v>
      </c>
      <c r="G49" s="9"/>
      <c r="H49" s="109">
        <f>F49+G49</f>
        <v>1</v>
      </c>
      <c r="I49" s="116">
        <f t="shared" ref="I49:J50" si="4">F49-C49</f>
        <v>0</v>
      </c>
      <c r="J49" s="116">
        <f t="shared" si="4"/>
        <v>0</v>
      </c>
      <c r="K49" s="117">
        <f t="shared" ref="K49:K50" si="5">I49+J49</f>
        <v>0</v>
      </c>
    </row>
    <row r="50" spans="1:11" s="90" customFormat="1" ht="46.8">
      <c r="A50" s="94"/>
      <c r="B50" s="138" t="s">
        <v>248</v>
      </c>
      <c r="C50" s="139">
        <v>23</v>
      </c>
      <c r="D50" s="140"/>
      <c r="E50" s="141">
        <f t="shared" ref="E50" si="6">C50+D50</f>
        <v>23</v>
      </c>
      <c r="F50" s="139">
        <v>23</v>
      </c>
      <c r="G50" s="142"/>
      <c r="H50" s="141">
        <f t="shared" ref="H50" si="7">F50+G50</f>
        <v>23</v>
      </c>
      <c r="I50" s="139">
        <f t="shared" si="4"/>
        <v>0</v>
      </c>
      <c r="J50" s="139">
        <f t="shared" si="4"/>
        <v>0</v>
      </c>
      <c r="K50" s="141">
        <f t="shared" si="5"/>
        <v>0</v>
      </c>
    </row>
    <row r="51" spans="1:11" ht="20.399999999999999" customHeight="1">
      <c r="A51" s="152" t="s">
        <v>231</v>
      </c>
      <c r="B51" s="153"/>
      <c r="C51" s="153"/>
      <c r="D51" s="153"/>
      <c r="E51" s="153"/>
      <c r="F51" s="153"/>
      <c r="G51" s="153"/>
      <c r="H51" s="153"/>
      <c r="I51" s="153"/>
      <c r="J51" s="153"/>
      <c r="K51" s="154"/>
    </row>
    <row r="52" spans="1:11" s="90" customFormat="1" ht="13.8">
      <c r="A52" s="94" t="s">
        <v>98</v>
      </c>
      <c r="B52" s="94" t="s">
        <v>99</v>
      </c>
      <c r="C52" s="115"/>
      <c r="D52" s="115"/>
      <c r="E52" s="115"/>
      <c r="F52" s="115"/>
      <c r="G52" s="115"/>
      <c r="H52" s="115"/>
      <c r="I52" s="115"/>
      <c r="J52" s="115"/>
      <c r="K52" s="115"/>
    </row>
    <row r="53" spans="1:11" ht="34.200000000000003" customHeight="1">
      <c r="A53" s="9"/>
      <c r="B53" s="138" t="s">
        <v>250</v>
      </c>
      <c r="C53" s="119">
        <v>43</v>
      </c>
      <c r="D53" s="119"/>
      <c r="E53" s="120">
        <f>C53+D53</f>
        <v>43</v>
      </c>
      <c r="F53" s="119">
        <v>43</v>
      </c>
      <c r="G53" s="119"/>
      <c r="H53" s="120">
        <f>F53+G53</f>
        <v>43</v>
      </c>
      <c r="I53" s="119">
        <f>F53-C53</f>
        <v>0</v>
      </c>
      <c r="J53" s="119">
        <f>G53-D53</f>
        <v>0</v>
      </c>
      <c r="K53" s="120">
        <f>I53+J53</f>
        <v>0</v>
      </c>
    </row>
    <row r="54" spans="1:11" ht="23.4" customHeight="1">
      <c r="A54" s="9"/>
      <c r="B54" s="155" t="s">
        <v>251</v>
      </c>
      <c r="C54" s="119">
        <v>1780</v>
      </c>
      <c r="D54" s="119"/>
      <c r="E54" s="120">
        <f t="shared" ref="E54:E58" si="8">C54+D54</f>
        <v>1780</v>
      </c>
      <c r="F54" s="119">
        <v>1780</v>
      </c>
      <c r="G54" s="119"/>
      <c r="H54" s="120">
        <f t="shared" ref="H54:H58" si="9">F54+G54</f>
        <v>1780</v>
      </c>
      <c r="I54" s="119">
        <f t="shared" ref="I54:J58" si="10">F54-C54</f>
        <v>0</v>
      </c>
      <c r="J54" s="119">
        <f t="shared" si="10"/>
        <v>0</v>
      </c>
      <c r="K54" s="120">
        <f t="shared" ref="K54:K58" si="11">I54+J54</f>
        <v>0</v>
      </c>
    </row>
    <row r="55" spans="1:11" ht="28.8" customHeight="1">
      <c r="A55" s="9"/>
      <c r="B55" s="138" t="s">
        <v>252</v>
      </c>
      <c r="C55" s="119">
        <v>2468</v>
      </c>
      <c r="D55" s="119"/>
      <c r="E55" s="120">
        <f t="shared" si="8"/>
        <v>2468</v>
      </c>
      <c r="F55" s="119">
        <v>2468</v>
      </c>
      <c r="G55" s="119"/>
      <c r="H55" s="120">
        <f t="shared" si="9"/>
        <v>2468</v>
      </c>
      <c r="I55" s="119">
        <f t="shared" si="10"/>
        <v>0</v>
      </c>
      <c r="J55" s="119">
        <f t="shared" si="10"/>
        <v>0</v>
      </c>
      <c r="K55" s="120">
        <f t="shared" si="11"/>
        <v>0</v>
      </c>
    </row>
    <row r="56" spans="1:11" ht="18" customHeight="1">
      <c r="A56" s="9"/>
      <c r="B56" s="155" t="s">
        <v>253</v>
      </c>
      <c r="C56" s="119">
        <v>864</v>
      </c>
      <c r="D56" s="119"/>
      <c r="E56" s="120">
        <f t="shared" si="8"/>
        <v>864</v>
      </c>
      <c r="F56" s="119">
        <v>864</v>
      </c>
      <c r="G56" s="119"/>
      <c r="H56" s="120">
        <f t="shared" si="9"/>
        <v>864</v>
      </c>
      <c r="I56" s="119">
        <f t="shared" si="10"/>
        <v>0</v>
      </c>
      <c r="J56" s="119">
        <f t="shared" si="10"/>
        <v>0</v>
      </c>
      <c r="K56" s="120">
        <f t="shared" si="11"/>
        <v>0</v>
      </c>
    </row>
    <row r="57" spans="1:11" ht="21.6" customHeight="1">
      <c r="A57" s="9"/>
      <c r="B57" s="155" t="s">
        <v>254</v>
      </c>
      <c r="C57" s="119">
        <v>272</v>
      </c>
      <c r="D57" s="119"/>
      <c r="E57" s="120">
        <f t="shared" si="8"/>
        <v>272</v>
      </c>
      <c r="F57" s="119">
        <v>272</v>
      </c>
      <c r="G57" s="119"/>
      <c r="H57" s="120">
        <f t="shared" si="9"/>
        <v>272</v>
      </c>
      <c r="I57" s="119">
        <f t="shared" si="10"/>
        <v>0</v>
      </c>
      <c r="J57" s="119">
        <f t="shared" si="10"/>
        <v>0</v>
      </c>
      <c r="K57" s="120">
        <f t="shared" si="11"/>
        <v>0</v>
      </c>
    </row>
    <row r="58" spans="1:11" ht="21" customHeight="1">
      <c r="A58" s="9"/>
      <c r="B58" s="8" t="s">
        <v>255</v>
      </c>
      <c r="C58" s="119">
        <v>1332</v>
      </c>
      <c r="D58" s="119"/>
      <c r="E58" s="120">
        <f t="shared" si="8"/>
        <v>1332</v>
      </c>
      <c r="F58" s="119">
        <v>1332</v>
      </c>
      <c r="G58" s="119"/>
      <c r="H58" s="120">
        <f t="shared" si="9"/>
        <v>1332</v>
      </c>
      <c r="I58" s="119">
        <f t="shared" si="10"/>
        <v>0</v>
      </c>
      <c r="J58" s="119">
        <f t="shared" si="10"/>
        <v>0</v>
      </c>
      <c r="K58" s="120">
        <f t="shared" si="11"/>
        <v>0</v>
      </c>
    </row>
    <row r="59" spans="1:11" ht="24" customHeight="1">
      <c r="A59" s="31" t="s">
        <v>138</v>
      </c>
      <c r="B59" s="32"/>
      <c r="C59" s="32"/>
      <c r="D59" s="32"/>
      <c r="E59" s="32"/>
      <c r="F59" s="32"/>
      <c r="G59" s="32"/>
      <c r="H59" s="32"/>
      <c r="I59" s="32"/>
      <c r="J59" s="32"/>
      <c r="K59" s="33"/>
    </row>
    <row r="60" spans="1:11" s="90" customFormat="1" ht="13.8">
      <c r="A60" s="94" t="s">
        <v>101</v>
      </c>
      <c r="B60" s="94" t="s">
        <v>102</v>
      </c>
      <c r="C60" s="115"/>
      <c r="D60" s="115"/>
      <c r="E60" s="115"/>
      <c r="F60" s="115"/>
      <c r="G60" s="115"/>
      <c r="H60" s="115"/>
      <c r="I60" s="115"/>
      <c r="J60" s="115"/>
      <c r="K60" s="115"/>
    </row>
    <row r="61" spans="1:11" ht="45" customHeight="1">
      <c r="A61" s="9"/>
      <c r="B61" s="138" t="s">
        <v>256</v>
      </c>
      <c r="C61" s="119">
        <v>2</v>
      </c>
      <c r="D61" s="119"/>
      <c r="E61" s="120">
        <f t="shared" ref="E61:E64" si="12">C61+D61</f>
        <v>2</v>
      </c>
      <c r="F61" s="119">
        <v>2</v>
      </c>
      <c r="G61" s="119"/>
      <c r="H61" s="120">
        <f t="shared" ref="H61:H64" si="13">F61+G61</f>
        <v>2</v>
      </c>
      <c r="I61" s="119">
        <f t="shared" ref="I61:J64" si="14">F61-C61</f>
        <v>0</v>
      </c>
      <c r="J61" s="119">
        <f t="shared" si="14"/>
        <v>0</v>
      </c>
      <c r="K61" s="120">
        <f t="shared" ref="K61:K64" si="15">I61+J61</f>
        <v>0</v>
      </c>
    </row>
    <row r="62" spans="1:11" ht="34.200000000000003" customHeight="1">
      <c r="A62" s="9"/>
      <c r="B62" s="138" t="s">
        <v>257</v>
      </c>
      <c r="C62" s="119">
        <v>77</v>
      </c>
      <c r="D62" s="119"/>
      <c r="E62" s="120">
        <f t="shared" si="12"/>
        <v>77</v>
      </c>
      <c r="F62" s="119">
        <v>77</v>
      </c>
      <c r="G62" s="119"/>
      <c r="H62" s="120">
        <f t="shared" si="13"/>
        <v>77</v>
      </c>
      <c r="I62" s="119">
        <f t="shared" si="14"/>
        <v>0</v>
      </c>
      <c r="J62" s="119">
        <f t="shared" si="14"/>
        <v>0</v>
      </c>
      <c r="K62" s="120">
        <f t="shared" si="15"/>
        <v>0</v>
      </c>
    </row>
    <row r="63" spans="1:11" ht="30" customHeight="1">
      <c r="A63" s="94">
        <v>4</v>
      </c>
      <c r="B63" s="2" t="s">
        <v>200</v>
      </c>
      <c r="C63" s="4"/>
      <c r="D63" s="4"/>
      <c r="E63" s="109"/>
      <c r="F63" s="4"/>
      <c r="G63" s="4"/>
      <c r="H63" s="109"/>
      <c r="I63" s="4"/>
      <c r="J63" s="4"/>
      <c r="K63" s="109"/>
    </row>
    <row r="64" spans="1:11" ht="24.6" customHeight="1">
      <c r="A64" s="94"/>
      <c r="B64" s="156" t="s">
        <v>258</v>
      </c>
      <c r="C64" s="4">
        <v>100</v>
      </c>
      <c r="D64" s="4"/>
      <c r="E64" s="120">
        <f t="shared" si="12"/>
        <v>100</v>
      </c>
      <c r="F64" s="4">
        <v>100</v>
      </c>
      <c r="G64" s="4"/>
      <c r="H64" s="120">
        <f t="shared" si="13"/>
        <v>100</v>
      </c>
      <c r="I64" s="119">
        <f t="shared" si="14"/>
        <v>0</v>
      </c>
      <c r="J64" s="119">
        <f t="shared" si="14"/>
        <v>0</v>
      </c>
      <c r="K64" s="109">
        <f t="shared" si="15"/>
        <v>0</v>
      </c>
    </row>
    <row r="65" spans="1:11" ht="23.4" customHeight="1">
      <c r="A65" s="152" t="s">
        <v>238</v>
      </c>
      <c r="B65" s="153"/>
      <c r="C65" s="153"/>
      <c r="D65" s="153"/>
      <c r="E65" s="153"/>
      <c r="F65" s="153"/>
      <c r="G65" s="153"/>
      <c r="H65" s="153"/>
      <c r="I65" s="153"/>
      <c r="J65" s="153"/>
      <c r="K65" s="154"/>
    </row>
    <row r="66" spans="1:11" ht="33" customHeight="1">
      <c r="A66" s="157" t="s">
        <v>106</v>
      </c>
      <c r="B66" s="157"/>
      <c r="C66" s="157"/>
      <c r="D66" s="157"/>
      <c r="E66" s="157"/>
      <c r="F66" s="157"/>
      <c r="G66" s="157"/>
      <c r="H66" s="157"/>
      <c r="I66" s="157"/>
      <c r="J66" s="157"/>
      <c r="K66" s="157"/>
    </row>
    <row r="67" spans="1:11" ht="13.2" customHeight="1">
      <c r="A67" s="124" t="s">
        <v>107</v>
      </c>
      <c r="B67" s="124"/>
      <c r="C67" s="124"/>
      <c r="D67" s="124"/>
      <c r="E67" s="124"/>
      <c r="F67" s="124"/>
      <c r="G67" s="124"/>
      <c r="H67" s="124"/>
      <c r="I67" s="124"/>
      <c r="J67" s="124"/>
      <c r="K67" s="124"/>
    </row>
    <row r="68" spans="1:11" ht="13.2" customHeight="1">
      <c r="A68" s="123" t="s">
        <v>108</v>
      </c>
      <c r="B68" s="123"/>
      <c r="C68" s="123"/>
      <c r="D68" s="123"/>
      <c r="E68" s="123"/>
      <c r="F68" s="123"/>
      <c r="G68" s="123"/>
      <c r="H68" s="123"/>
      <c r="I68" s="123"/>
      <c r="J68" s="123"/>
      <c r="K68" s="123"/>
    </row>
    <row r="69" spans="1:11" ht="13.2" customHeight="1">
      <c r="A69" s="158"/>
      <c r="B69" s="158"/>
      <c r="C69" s="158"/>
      <c r="D69" s="158"/>
      <c r="E69" s="158"/>
      <c r="F69" s="158"/>
      <c r="G69" s="158"/>
      <c r="H69" s="158"/>
      <c r="I69" s="158"/>
      <c r="J69" s="158"/>
      <c r="K69" s="158"/>
    </row>
    <row r="70" spans="1:11" ht="22.2" customHeight="1">
      <c r="A70" s="151" t="s">
        <v>259</v>
      </c>
      <c r="B70" s="151"/>
      <c r="C70" s="151"/>
      <c r="D70" s="151"/>
      <c r="E70" s="151"/>
      <c r="F70" s="151"/>
      <c r="G70" s="151"/>
      <c r="H70" s="151"/>
      <c r="I70" s="151"/>
      <c r="J70" s="151"/>
      <c r="K70" s="151"/>
    </row>
    <row r="71" spans="1:11" ht="13.2" customHeight="1">
      <c r="A71" s="14" t="s">
        <v>8</v>
      </c>
      <c r="B71" s="14" t="s">
        <v>9</v>
      </c>
      <c r="C71" s="14" t="s">
        <v>31</v>
      </c>
      <c r="D71" s="14"/>
      <c r="E71" s="14"/>
      <c r="F71" s="14" t="s">
        <v>32</v>
      </c>
      <c r="G71" s="14"/>
      <c r="H71" s="14"/>
      <c r="I71" s="14" t="s">
        <v>10</v>
      </c>
      <c r="J71" s="14"/>
      <c r="K71" s="14"/>
    </row>
    <row r="72" spans="1:11" ht="20.399999999999999" customHeight="1">
      <c r="A72" s="14"/>
      <c r="B72" s="14"/>
      <c r="C72" s="112" t="s">
        <v>130</v>
      </c>
      <c r="D72" s="112" t="s">
        <v>123</v>
      </c>
      <c r="E72" s="9" t="s">
        <v>33</v>
      </c>
      <c r="F72" s="112" t="s">
        <v>130</v>
      </c>
      <c r="G72" s="112" t="s">
        <v>123</v>
      </c>
      <c r="H72" s="9" t="s">
        <v>33</v>
      </c>
      <c r="I72" s="112" t="s">
        <v>130</v>
      </c>
      <c r="J72" s="112" t="s">
        <v>123</v>
      </c>
      <c r="K72" s="9" t="s">
        <v>33</v>
      </c>
    </row>
    <row r="73" spans="1:11" ht="13.2" customHeight="1">
      <c r="A73" s="94" t="s">
        <v>96</v>
      </c>
      <c r="B73" s="94" t="s">
        <v>97</v>
      </c>
      <c r="C73" s="115"/>
      <c r="D73" s="115"/>
      <c r="E73" s="115"/>
      <c r="F73" s="115"/>
      <c r="G73" s="115"/>
      <c r="H73" s="115"/>
      <c r="I73" s="115"/>
      <c r="J73" s="115"/>
      <c r="K73" s="115"/>
    </row>
    <row r="74" spans="1:11" ht="31.8" customHeight="1">
      <c r="A74" s="159"/>
      <c r="B74" s="138" t="s">
        <v>260</v>
      </c>
      <c r="C74" s="160">
        <v>1</v>
      </c>
      <c r="D74" s="9"/>
      <c r="E74" s="109">
        <f>C74+D74</f>
        <v>1</v>
      </c>
      <c r="F74" s="4">
        <v>1</v>
      </c>
      <c r="G74" s="9"/>
      <c r="H74" s="109">
        <f>F74+G74</f>
        <v>1</v>
      </c>
      <c r="I74" s="116">
        <f t="shared" ref="I74:I76" si="16">F74-C74</f>
        <v>0</v>
      </c>
      <c r="J74" s="116">
        <f t="shared" ref="J74:J76" si="17">G74-D74</f>
        <v>0</v>
      </c>
      <c r="K74" s="117">
        <f t="shared" ref="K74:K76" si="18">I74+J74</f>
        <v>0</v>
      </c>
    </row>
    <row r="75" spans="1:11" ht="29.4" customHeight="1">
      <c r="A75" s="159"/>
      <c r="B75" s="138" t="s">
        <v>190</v>
      </c>
      <c r="C75" s="161">
        <v>11.5</v>
      </c>
      <c r="D75" s="140"/>
      <c r="E75" s="141">
        <f t="shared" ref="E75:E76" si="19">C75+D75</f>
        <v>11.5</v>
      </c>
      <c r="F75" s="139">
        <v>9.5</v>
      </c>
      <c r="G75" s="142"/>
      <c r="H75" s="141">
        <f t="shared" ref="H75:H76" si="20">F75+G75</f>
        <v>9.5</v>
      </c>
      <c r="I75" s="139">
        <f t="shared" si="16"/>
        <v>-2</v>
      </c>
      <c r="J75" s="139">
        <f t="shared" si="17"/>
        <v>0</v>
      </c>
      <c r="K75" s="141">
        <f t="shared" si="18"/>
        <v>-2</v>
      </c>
    </row>
    <row r="76" spans="1:11" ht="24.6" customHeight="1">
      <c r="A76" s="159"/>
      <c r="B76" s="138" t="s">
        <v>261</v>
      </c>
      <c r="C76" s="139">
        <v>3</v>
      </c>
      <c r="D76" s="140"/>
      <c r="E76" s="141">
        <f t="shared" si="19"/>
        <v>3</v>
      </c>
      <c r="F76" s="139">
        <v>2.5</v>
      </c>
      <c r="G76" s="142"/>
      <c r="H76" s="141">
        <f t="shared" si="20"/>
        <v>2.5</v>
      </c>
      <c r="I76" s="139">
        <f t="shared" si="16"/>
        <v>-0.5</v>
      </c>
      <c r="J76" s="139">
        <f t="shared" si="17"/>
        <v>0</v>
      </c>
      <c r="K76" s="141">
        <f t="shared" si="18"/>
        <v>-0.5</v>
      </c>
    </row>
    <row r="77" spans="1:11" ht="28.8" customHeight="1">
      <c r="A77" s="152" t="s">
        <v>385</v>
      </c>
      <c r="B77" s="153"/>
      <c r="C77" s="153"/>
      <c r="D77" s="153"/>
      <c r="E77" s="153"/>
      <c r="F77" s="153"/>
      <c r="G77" s="153"/>
      <c r="H77" s="153"/>
      <c r="I77" s="153"/>
      <c r="J77" s="153"/>
      <c r="K77" s="154"/>
    </row>
    <row r="78" spans="1:11" ht="13.2" customHeight="1">
      <c r="A78" s="94" t="s">
        <v>98</v>
      </c>
      <c r="B78" s="94" t="s">
        <v>99</v>
      </c>
      <c r="C78" s="115"/>
      <c r="D78" s="115"/>
      <c r="E78" s="115"/>
      <c r="F78" s="115"/>
      <c r="G78" s="115"/>
      <c r="H78" s="115"/>
      <c r="I78" s="115"/>
      <c r="J78" s="115"/>
      <c r="K78" s="115"/>
    </row>
    <row r="79" spans="1:11" ht="63.6" customHeight="1">
      <c r="A79" s="9"/>
      <c r="B79" s="143" t="s">
        <v>262</v>
      </c>
      <c r="C79" s="119">
        <v>217</v>
      </c>
      <c r="D79" s="119"/>
      <c r="E79" s="120">
        <f>C79+D79</f>
        <v>217</v>
      </c>
      <c r="F79" s="119">
        <v>217</v>
      </c>
      <c r="G79" s="119"/>
      <c r="H79" s="120">
        <f>F79+G79</f>
        <v>217</v>
      </c>
      <c r="I79" s="119">
        <f>F79-C79</f>
        <v>0</v>
      </c>
      <c r="J79" s="119">
        <f>G79-D79</f>
        <v>0</v>
      </c>
      <c r="K79" s="120">
        <f>I79+J79</f>
        <v>0</v>
      </c>
    </row>
    <row r="80" spans="1:11" ht="13.2" customHeight="1">
      <c r="A80" s="31" t="s">
        <v>138</v>
      </c>
      <c r="B80" s="32"/>
      <c r="C80" s="32"/>
      <c r="D80" s="32"/>
      <c r="E80" s="32"/>
      <c r="F80" s="32"/>
      <c r="G80" s="32"/>
      <c r="H80" s="32"/>
      <c r="I80" s="32"/>
      <c r="J80" s="32"/>
      <c r="K80" s="33"/>
    </row>
    <row r="81" spans="1:11" ht="13.2" customHeight="1">
      <c r="A81" s="94" t="s">
        <v>101</v>
      </c>
      <c r="B81" s="94" t="s">
        <v>102</v>
      </c>
      <c r="C81" s="115"/>
      <c r="D81" s="115"/>
      <c r="E81" s="115"/>
      <c r="F81" s="115"/>
      <c r="G81" s="115"/>
      <c r="H81" s="115"/>
      <c r="I81" s="115"/>
      <c r="J81" s="115"/>
      <c r="K81" s="115"/>
    </row>
    <row r="82" spans="1:11" ht="64.8" customHeight="1">
      <c r="A82" s="9"/>
      <c r="B82" s="143" t="s">
        <v>263</v>
      </c>
      <c r="C82" s="119">
        <v>19</v>
      </c>
      <c r="D82" s="119"/>
      <c r="E82" s="120">
        <f t="shared" ref="E82" si="21">C82+D82</f>
        <v>19</v>
      </c>
      <c r="F82" s="119">
        <v>19</v>
      </c>
      <c r="G82" s="119"/>
      <c r="H82" s="120">
        <f t="shared" ref="H82" si="22">F82+G82</f>
        <v>19</v>
      </c>
      <c r="I82" s="119">
        <f t="shared" ref="I82" si="23">F82-C82</f>
        <v>0</v>
      </c>
      <c r="J82" s="119">
        <f t="shared" ref="J82" si="24">G82-D82</f>
        <v>0</v>
      </c>
      <c r="K82" s="120">
        <f t="shared" ref="K82" si="25">I82+J82</f>
        <v>0</v>
      </c>
    </row>
    <row r="83" spans="1:11" ht="13.2" customHeight="1">
      <c r="A83" s="94">
        <v>4</v>
      </c>
      <c r="B83" s="2" t="s">
        <v>200</v>
      </c>
      <c r="C83" s="4"/>
      <c r="D83" s="4"/>
      <c r="E83" s="109"/>
      <c r="F83" s="4"/>
      <c r="G83" s="4"/>
      <c r="H83" s="109"/>
      <c r="I83" s="4"/>
      <c r="J83" s="4"/>
      <c r="K83" s="109"/>
    </row>
    <row r="84" spans="1:11" ht="13.2" customHeight="1">
      <c r="A84" s="152" t="s">
        <v>238</v>
      </c>
      <c r="B84" s="153"/>
      <c r="C84" s="153"/>
      <c r="D84" s="153"/>
      <c r="E84" s="153"/>
      <c r="F84" s="153"/>
      <c r="G84" s="153"/>
      <c r="H84" s="153"/>
      <c r="I84" s="153"/>
      <c r="J84" s="153"/>
      <c r="K84" s="154"/>
    </row>
    <row r="85" spans="1:11" ht="13.2" customHeight="1">
      <c r="A85" s="157" t="s">
        <v>106</v>
      </c>
      <c r="B85" s="157"/>
      <c r="C85" s="157"/>
      <c r="D85" s="157"/>
      <c r="E85" s="157"/>
      <c r="F85" s="157"/>
      <c r="G85" s="157"/>
      <c r="H85" s="157"/>
      <c r="I85" s="157"/>
      <c r="J85" s="157"/>
      <c r="K85" s="157"/>
    </row>
    <row r="86" spans="1:11" ht="13.2" customHeight="1">
      <c r="A86" s="124" t="s">
        <v>107</v>
      </c>
      <c r="B86" s="124"/>
      <c r="C86" s="124"/>
      <c r="D86" s="124"/>
      <c r="E86" s="124"/>
      <c r="F86" s="124"/>
      <c r="G86" s="124"/>
      <c r="H86" s="124"/>
      <c r="I86" s="124"/>
      <c r="J86" s="124"/>
      <c r="K86" s="124"/>
    </row>
    <row r="87" spans="1:11" ht="17.399999999999999" customHeight="1">
      <c r="A87" s="123" t="s">
        <v>108</v>
      </c>
      <c r="B87" s="123"/>
      <c r="C87" s="123"/>
      <c r="D87" s="123"/>
      <c r="E87" s="123"/>
      <c r="F87" s="123"/>
      <c r="G87" s="123"/>
      <c r="H87" s="123"/>
      <c r="I87" s="123"/>
      <c r="J87" s="123"/>
      <c r="K87" s="123"/>
    </row>
    <row r="88" spans="1:11" ht="17.399999999999999" customHeight="1">
      <c r="A88" s="158"/>
      <c r="B88" s="158"/>
      <c r="C88" s="158"/>
      <c r="D88" s="158"/>
      <c r="E88" s="158"/>
      <c r="F88" s="158"/>
      <c r="G88" s="158"/>
      <c r="H88" s="158"/>
      <c r="I88" s="158"/>
      <c r="J88" s="158"/>
      <c r="K88" s="158"/>
    </row>
    <row r="89" spans="1:11" ht="33" customHeight="1">
      <c r="A89" s="151" t="s">
        <v>264</v>
      </c>
      <c r="B89" s="151"/>
      <c r="C89" s="151"/>
      <c r="D89" s="151"/>
      <c r="E89" s="151"/>
      <c r="F89" s="151"/>
      <c r="G89" s="151"/>
      <c r="H89" s="151"/>
      <c r="I89" s="151"/>
      <c r="J89" s="151"/>
      <c r="K89" s="151"/>
    </row>
    <row r="90" spans="1:11" ht="17.399999999999999" customHeight="1">
      <c r="A90" s="14" t="s">
        <v>8</v>
      </c>
      <c r="B90" s="14" t="s">
        <v>9</v>
      </c>
      <c r="C90" s="14" t="s">
        <v>31</v>
      </c>
      <c r="D90" s="14"/>
      <c r="E90" s="14"/>
      <c r="F90" s="14" t="s">
        <v>32</v>
      </c>
      <c r="G90" s="14"/>
      <c r="H90" s="14"/>
      <c r="I90" s="14" t="s">
        <v>10</v>
      </c>
      <c r="J90" s="14"/>
      <c r="K90" s="14"/>
    </row>
    <row r="91" spans="1:11" ht="24" customHeight="1">
      <c r="A91" s="14"/>
      <c r="B91" s="14"/>
      <c r="C91" s="112" t="s">
        <v>130</v>
      </c>
      <c r="D91" s="112" t="s">
        <v>123</v>
      </c>
      <c r="E91" s="9" t="s">
        <v>33</v>
      </c>
      <c r="F91" s="112" t="s">
        <v>130</v>
      </c>
      <c r="G91" s="112" t="s">
        <v>123</v>
      </c>
      <c r="H91" s="9" t="s">
        <v>33</v>
      </c>
      <c r="I91" s="112" t="s">
        <v>130</v>
      </c>
      <c r="J91" s="112" t="s">
        <v>123</v>
      </c>
      <c r="K91" s="9" t="s">
        <v>33</v>
      </c>
    </row>
    <row r="92" spans="1:11" ht="17.399999999999999" customHeight="1">
      <c r="A92" s="94" t="s">
        <v>96</v>
      </c>
      <c r="B92" s="94" t="s">
        <v>97</v>
      </c>
      <c r="C92" s="115"/>
      <c r="D92" s="115"/>
      <c r="E92" s="115"/>
      <c r="F92" s="115"/>
      <c r="G92" s="115"/>
      <c r="H92" s="115"/>
      <c r="I92" s="115"/>
      <c r="J92" s="115"/>
      <c r="K92" s="115"/>
    </row>
    <row r="93" spans="1:11" ht="17.399999999999999" customHeight="1">
      <c r="A93" s="159"/>
      <c r="B93" s="138" t="s">
        <v>187</v>
      </c>
      <c r="C93" s="160">
        <v>1</v>
      </c>
      <c r="D93" s="9"/>
      <c r="E93" s="109">
        <f>C93+D93</f>
        <v>1</v>
      </c>
      <c r="F93" s="4">
        <v>1</v>
      </c>
      <c r="G93" s="9"/>
      <c r="H93" s="109">
        <f>F93+G93</f>
        <v>1</v>
      </c>
      <c r="I93" s="116">
        <f t="shared" ref="I93:I94" si="26">F93-C93</f>
        <v>0</v>
      </c>
      <c r="J93" s="116">
        <f t="shared" ref="J93:J94" si="27">G93-D93</f>
        <v>0</v>
      </c>
      <c r="K93" s="117">
        <f t="shared" ref="K93:K94" si="28">I93+J93</f>
        <v>0</v>
      </c>
    </row>
    <row r="94" spans="1:11" ht="50.4" customHeight="1">
      <c r="A94" s="94"/>
      <c r="B94" s="138" t="s">
        <v>265</v>
      </c>
      <c r="C94" s="139">
        <v>3</v>
      </c>
      <c r="D94" s="140"/>
      <c r="E94" s="141">
        <f t="shared" ref="E94" si="29">C94+D94</f>
        <v>3</v>
      </c>
      <c r="F94" s="139">
        <v>3</v>
      </c>
      <c r="G94" s="142"/>
      <c r="H94" s="141">
        <f t="shared" ref="H94" si="30">F94+G94</f>
        <v>3</v>
      </c>
      <c r="I94" s="139">
        <f t="shared" si="26"/>
        <v>0</v>
      </c>
      <c r="J94" s="139">
        <f t="shared" si="27"/>
        <v>0</v>
      </c>
      <c r="K94" s="141">
        <f t="shared" si="28"/>
        <v>0</v>
      </c>
    </row>
    <row r="95" spans="1:11" ht="17.399999999999999" customHeight="1">
      <c r="A95" s="152" t="s">
        <v>238</v>
      </c>
      <c r="B95" s="153"/>
      <c r="C95" s="153"/>
      <c r="D95" s="153"/>
      <c r="E95" s="153"/>
      <c r="F95" s="153"/>
      <c r="G95" s="153"/>
      <c r="H95" s="153"/>
      <c r="I95" s="153"/>
      <c r="J95" s="153"/>
      <c r="K95" s="154"/>
    </row>
    <row r="96" spans="1:11" ht="17.399999999999999" customHeight="1">
      <c r="A96" s="94" t="s">
        <v>98</v>
      </c>
      <c r="B96" s="94" t="s">
        <v>99</v>
      </c>
      <c r="C96" s="115"/>
      <c r="D96" s="115"/>
      <c r="E96" s="115"/>
      <c r="F96" s="115"/>
      <c r="G96" s="115"/>
      <c r="H96" s="115"/>
      <c r="I96" s="115"/>
      <c r="J96" s="115"/>
      <c r="K96" s="115"/>
    </row>
    <row r="97" spans="1:11" ht="17.399999999999999" customHeight="1">
      <c r="A97" s="31" t="s">
        <v>138</v>
      </c>
      <c r="B97" s="32"/>
      <c r="C97" s="32"/>
      <c r="D97" s="32"/>
      <c r="E97" s="32"/>
      <c r="F97" s="32"/>
      <c r="G97" s="32"/>
      <c r="H97" s="32"/>
      <c r="I97" s="32"/>
      <c r="J97" s="32"/>
      <c r="K97" s="33"/>
    </row>
    <row r="98" spans="1:11" ht="17.399999999999999" customHeight="1">
      <c r="A98" s="94" t="s">
        <v>101</v>
      </c>
      <c r="B98" s="94" t="s">
        <v>102</v>
      </c>
      <c r="C98" s="115"/>
      <c r="D98" s="115"/>
      <c r="E98" s="115"/>
      <c r="F98" s="115"/>
      <c r="G98" s="115"/>
      <c r="H98" s="115"/>
      <c r="I98" s="115"/>
      <c r="J98" s="115"/>
      <c r="K98" s="115"/>
    </row>
    <row r="99" spans="1:11" ht="17.399999999999999" customHeight="1">
      <c r="A99" s="94">
        <v>4</v>
      </c>
      <c r="B99" s="2" t="s">
        <v>200</v>
      </c>
      <c r="C99" s="4"/>
      <c r="D99" s="4"/>
      <c r="E99" s="109"/>
      <c r="F99" s="4"/>
      <c r="G99" s="4"/>
      <c r="H99" s="109"/>
      <c r="I99" s="4"/>
      <c r="J99" s="4"/>
      <c r="K99" s="109"/>
    </row>
    <row r="100" spans="1:11" ht="17.399999999999999" customHeight="1">
      <c r="A100" s="152" t="s">
        <v>238</v>
      </c>
      <c r="B100" s="153"/>
      <c r="C100" s="153"/>
      <c r="D100" s="153"/>
      <c r="E100" s="153"/>
      <c r="F100" s="153"/>
      <c r="G100" s="153"/>
      <c r="H100" s="153"/>
      <c r="I100" s="153"/>
      <c r="J100" s="153"/>
      <c r="K100" s="154"/>
    </row>
    <row r="101" spans="1:11" ht="17.399999999999999" customHeight="1">
      <c r="A101" s="157" t="s">
        <v>106</v>
      </c>
      <c r="B101" s="157"/>
      <c r="C101" s="157"/>
      <c r="D101" s="157"/>
      <c r="E101" s="157"/>
      <c r="F101" s="157"/>
      <c r="G101" s="157"/>
      <c r="H101" s="157"/>
      <c r="I101" s="157"/>
      <c r="J101" s="157"/>
      <c r="K101" s="157"/>
    </row>
    <row r="102" spans="1:11" ht="91.2" customHeight="1">
      <c r="A102" s="123" t="s">
        <v>301</v>
      </c>
      <c r="B102" s="123"/>
      <c r="C102" s="123"/>
      <c r="D102" s="123"/>
      <c r="E102" s="123"/>
      <c r="F102" s="123"/>
      <c r="G102" s="123"/>
      <c r="H102" s="123"/>
      <c r="I102" s="123"/>
      <c r="J102" s="123"/>
      <c r="K102" s="123"/>
    </row>
    <row r="103" spans="1:11" ht="17.399999999999999" customHeight="1">
      <c r="A103" s="124" t="s">
        <v>107</v>
      </c>
      <c r="B103" s="124"/>
      <c r="C103" s="124"/>
      <c r="D103" s="124"/>
      <c r="E103" s="124"/>
      <c r="F103" s="124"/>
      <c r="G103" s="124"/>
      <c r="H103" s="124"/>
      <c r="I103" s="124"/>
      <c r="J103" s="124"/>
      <c r="K103" s="124"/>
    </row>
    <row r="104" spans="1:11" ht="17.399999999999999" customHeight="1">
      <c r="A104" s="123" t="s">
        <v>108</v>
      </c>
      <c r="B104" s="123"/>
      <c r="C104" s="123"/>
      <c r="D104" s="123"/>
      <c r="E104" s="123"/>
      <c r="F104" s="123"/>
      <c r="G104" s="123"/>
      <c r="H104" s="123"/>
      <c r="I104" s="123"/>
      <c r="J104" s="123"/>
      <c r="K104" s="123"/>
    </row>
    <row r="105" spans="1:11" ht="17.399999999999999" customHeight="1">
      <c r="A105" s="158"/>
      <c r="B105" s="158"/>
      <c r="C105" s="158"/>
      <c r="D105" s="158"/>
      <c r="E105" s="158"/>
      <c r="F105" s="158"/>
      <c r="G105" s="158"/>
      <c r="H105" s="158"/>
      <c r="I105" s="158"/>
      <c r="J105" s="158"/>
      <c r="K105" s="158"/>
    </row>
    <row r="106" spans="1:11" ht="17.399999999999999" customHeight="1">
      <c r="A106" s="125" t="s">
        <v>37</v>
      </c>
      <c r="B106" s="125"/>
      <c r="C106" s="125"/>
      <c r="D106" s="125"/>
      <c r="E106" s="125"/>
      <c r="F106" s="125"/>
      <c r="G106" s="125"/>
      <c r="H106" s="125"/>
      <c r="I106" s="125"/>
      <c r="J106" s="125"/>
      <c r="K106" s="125"/>
    </row>
    <row r="107" spans="1:11" ht="28.2" customHeight="1">
      <c r="A107" s="14" t="s">
        <v>8</v>
      </c>
      <c r="B107" s="14" t="s">
        <v>9</v>
      </c>
      <c r="C107" s="111" t="s">
        <v>38</v>
      </c>
      <c r="D107" s="111"/>
      <c r="E107" s="111"/>
      <c r="F107" s="111" t="s">
        <v>39</v>
      </c>
      <c r="G107" s="111"/>
      <c r="H107" s="111"/>
      <c r="I107" s="126" t="s">
        <v>109</v>
      </c>
      <c r="J107" s="111"/>
      <c r="K107" s="111"/>
    </row>
    <row r="108" spans="1:11" s="88" customFormat="1" ht="20.399999999999999" customHeight="1">
      <c r="A108" s="14"/>
      <c r="B108" s="14"/>
      <c r="C108" s="112" t="s">
        <v>76</v>
      </c>
      <c r="D108" s="112" t="s">
        <v>77</v>
      </c>
      <c r="E108" s="112" t="s">
        <v>78</v>
      </c>
      <c r="F108" s="112" t="s">
        <v>76</v>
      </c>
      <c r="G108" s="112" t="s">
        <v>77</v>
      </c>
      <c r="H108" s="112" t="s">
        <v>78</v>
      </c>
      <c r="I108" s="112" t="s">
        <v>76</v>
      </c>
      <c r="J108" s="112" t="s">
        <v>77</v>
      </c>
      <c r="K108" s="112" t="s">
        <v>78</v>
      </c>
    </row>
    <row r="109" spans="1:11" ht="13.8">
      <c r="A109" s="9"/>
      <c r="B109" s="9" t="s">
        <v>40</v>
      </c>
      <c r="C109" s="3">
        <f>1986.087+567.156</f>
        <v>2553.2429999999999</v>
      </c>
      <c r="D109" s="3">
        <v>116.762</v>
      </c>
      <c r="E109" s="114">
        <f>C109+D109</f>
        <v>2670.0050000000001</v>
      </c>
      <c r="F109" s="3">
        <v>3360.741</v>
      </c>
      <c r="G109" s="3">
        <v>356.85</v>
      </c>
      <c r="H109" s="114">
        <f>F109+G109</f>
        <v>3717.5909999999999</v>
      </c>
      <c r="I109" s="116">
        <f>F109/C109*100-100</f>
        <v>31.626366938047028</v>
      </c>
      <c r="J109" s="116">
        <f>G109/D109*100-100</f>
        <v>205.62169198883203</v>
      </c>
      <c r="K109" s="117">
        <f>H109/E109*100-100</f>
        <v>39.235357237158723</v>
      </c>
    </row>
    <row r="110" spans="1:11" ht="28.8" customHeight="1">
      <c r="A110" s="127" t="s">
        <v>110</v>
      </c>
      <c r="B110" s="127"/>
      <c r="C110" s="127"/>
      <c r="D110" s="127"/>
      <c r="E110" s="127"/>
      <c r="F110" s="127"/>
      <c r="G110" s="127"/>
      <c r="H110" s="127"/>
      <c r="I110" s="127"/>
      <c r="J110" s="127"/>
      <c r="K110" s="127"/>
    </row>
    <row r="111" spans="1:11" ht="46.8" customHeight="1">
      <c r="A111" s="128" t="s">
        <v>266</v>
      </c>
      <c r="B111" s="128"/>
      <c r="C111" s="128"/>
      <c r="D111" s="128"/>
      <c r="E111" s="128"/>
      <c r="F111" s="128"/>
      <c r="G111" s="128"/>
      <c r="H111" s="128"/>
      <c r="I111" s="128"/>
      <c r="J111" s="128"/>
      <c r="K111" s="128"/>
    </row>
    <row r="112" spans="1:11" ht="13.8">
      <c r="A112" s="9"/>
      <c r="B112" s="9" t="s">
        <v>13</v>
      </c>
      <c r="C112" s="9"/>
      <c r="D112" s="9"/>
      <c r="E112" s="9"/>
      <c r="F112" s="108"/>
      <c r="G112" s="108"/>
      <c r="H112" s="108"/>
      <c r="I112" s="108"/>
      <c r="J112" s="108"/>
      <c r="K112" s="108"/>
    </row>
    <row r="113" spans="1:11" ht="78" customHeight="1">
      <c r="A113" s="9"/>
      <c r="B113" s="138" t="s">
        <v>244</v>
      </c>
      <c r="C113" s="3">
        <v>1986.087</v>
      </c>
      <c r="D113" s="9">
        <v>116.297</v>
      </c>
      <c r="E113" s="114">
        <f t="shared" ref="E113:E114" si="31">C113+D113</f>
        <v>2102.384</v>
      </c>
      <c r="F113" s="149">
        <v>2353.21</v>
      </c>
      <c r="G113" s="108"/>
      <c r="H113" s="114">
        <f t="shared" ref="H113:H115" si="32">F113+G113</f>
        <v>2353.21</v>
      </c>
      <c r="I113" s="116">
        <f t="shared" ref="I113:I114" si="33">F113/C113*100-100</f>
        <v>18.484739087461932</v>
      </c>
      <c r="J113" s="116"/>
      <c r="K113" s="117">
        <f t="shared" ref="K113:K114" si="34">H113/E113*100-100</f>
        <v>11.930551221851005</v>
      </c>
    </row>
    <row r="114" spans="1:11" ht="52.8" customHeight="1">
      <c r="A114" s="9"/>
      <c r="B114" s="143" t="s">
        <v>245</v>
      </c>
      <c r="C114" s="3">
        <v>567.15599999999995</v>
      </c>
      <c r="D114" s="9">
        <v>0.46500000000000002</v>
      </c>
      <c r="E114" s="114">
        <f t="shared" si="31"/>
        <v>567.62099999999998</v>
      </c>
      <c r="F114" s="3">
        <v>591.88499999999999</v>
      </c>
      <c r="G114" s="108"/>
      <c r="H114" s="114">
        <f t="shared" si="32"/>
        <v>591.88499999999999</v>
      </c>
      <c r="I114" s="116">
        <f t="shared" si="33"/>
        <v>4.3601760362228532</v>
      </c>
      <c r="J114" s="116"/>
      <c r="K114" s="117">
        <f t="shared" si="34"/>
        <v>4.2746832833880433</v>
      </c>
    </row>
    <row r="115" spans="1:11" ht="75" customHeight="1">
      <c r="A115" s="10"/>
      <c r="B115" s="138" t="s">
        <v>246</v>
      </c>
      <c r="C115" s="3"/>
      <c r="D115" s="3"/>
      <c r="E115" s="114">
        <f>C115+D115</f>
        <v>0</v>
      </c>
      <c r="F115" s="3">
        <v>415.64600000000002</v>
      </c>
      <c r="G115" s="3">
        <v>356.85</v>
      </c>
      <c r="H115" s="114">
        <f t="shared" si="32"/>
        <v>772.49600000000009</v>
      </c>
      <c r="I115" s="116"/>
      <c r="J115" s="116"/>
      <c r="K115" s="117"/>
    </row>
    <row r="116" spans="1:11" ht="39.6" customHeight="1">
      <c r="A116" s="162" t="s">
        <v>112</v>
      </c>
      <c r="B116" s="163"/>
      <c r="C116" s="163"/>
      <c r="D116" s="163"/>
      <c r="E116" s="163"/>
      <c r="F116" s="163"/>
      <c r="G116" s="163"/>
      <c r="H116" s="163"/>
      <c r="I116" s="163"/>
      <c r="J116" s="163"/>
      <c r="K116" s="164"/>
    </row>
    <row r="117" spans="1:11" ht="44.4" customHeight="1">
      <c r="A117" s="128" t="s">
        <v>266</v>
      </c>
      <c r="B117" s="128"/>
      <c r="C117" s="128"/>
      <c r="D117" s="128"/>
      <c r="E117" s="128"/>
      <c r="F117" s="128"/>
      <c r="G117" s="128"/>
      <c r="H117" s="128"/>
      <c r="I117" s="128"/>
      <c r="J117" s="128"/>
      <c r="K117" s="128"/>
    </row>
    <row r="118" spans="1:11" ht="44.4" customHeight="1">
      <c r="A118" s="151" t="s">
        <v>249</v>
      </c>
      <c r="B118" s="151"/>
      <c r="C118" s="151"/>
      <c r="D118" s="151"/>
      <c r="E118" s="151"/>
      <c r="F118" s="151"/>
      <c r="G118" s="151"/>
      <c r="H118" s="151"/>
      <c r="I118" s="151"/>
      <c r="J118" s="151"/>
      <c r="K118" s="151"/>
    </row>
    <row r="119" spans="1:11" s="90" customFormat="1" ht="13.8">
      <c r="A119" s="94" t="s">
        <v>96</v>
      </c>
      <c r="B119" s="94" t="s">
        <v>97</v>
      </c>
      <c r="C119" s="4"/>
      <c r="D119" s="4"/>
      <c r="E119" s="4"/>
      <c r="F119" s="4"/>
      <c r="G119" s="4"/>
      <c r="H119" s="4"/>
      <c r="I119" s="116"/>
      <c r="J119" s="116"/>
      <c r="K119" s="116"/>
    </row>
    <row r="120" spans="1:11" ht="31.2">
      <c r="A120" s="9"/>
      <c r="B120" s="138" t="s">
        <v>247</v>
      </c>
      <c r="C120" s="4">
        <v>1</v>
      </c>
      <c r="D120" s="108"/>
      <c r="E120" s="109">
        <f>C120+D120</f>
        <v>1</v>
      </c>
      <c r="F120" s="4">
        <v>1</v>
      </c>
      <c r="G120" s="4"/>
      <c r="H120" s="109">
        <f>F120+G120</f>
        <v>1</v>
      </c>
      <c r="I120" s="116">
        <f>F120/C120*100-100</f>
        <v>0</v>
      </c>
      <c r="J120" s="116"/>
      <c r="K120" s="130">
        <f t="shared" ref="K120:K133" si="35">H120/E120*100-100</f>
        <v>0</v>
      </c>
    </row>
    <row r="121" spans="1:11" ht="46.8">
      <c r="A121" s="9"/>
      <c r="B121" s="138" t="s">
        <v>248</v>
      </c>
      <c r="C121" s="4">
        <v>23</v>
      </c>
      <c r="D121" s="108"/>
      <c r="E121" s="109">
        <f>C121+D121</f>
        <v>23</v>
      </c>
      <c r="F121" s="4">
        <v>23</v>
      </c>
      <c r="G121" s="4"/>
      <c r="H121" s="109">
        <f>F121+G121</f>
        <v>23</v>
      </c>
      <c r="I121" s="116"/>
      <c r="J121" s="116"/>
      <c r="K121" s="130"/>
    </row>
    <row r="122" spans="1:11" s="90" customFormat="1" ht="13.8">
      <c r="A122" s="94" t="s">
        <v>98</v>
      </c>
      <c r="B122" s="94" t="s">
        <v>99</v>
      </c>
      <c r="C122" s="146"/>
      <c r="D122" s="147"/>
      <c r="E122" s="146"/>
      <c r="F122" s="146"/>
      <c r="G122" s="146"/>
      <c r="H122" s="146"/>
      <c r="I122" s="116"/>
      <c r="J122" s="117"/>
      <c r="K122" s="130"/>
    </row>
    <row r="123" spans="1:11" s="90" customFormat="1" ht="34.200000000000003" customHeight="1">
      <c r="A123" s="94"/>
      <c r="B123" s="138" t="s">
        <v>250</v>
      </c>
      <c r="C123" s="144">
        <v>43</v>
      </c>
      <c r="D123" s="147"/>
      <c r="E123" s="146">
        <f t="shared" ref="E123:E133" si="36">C123+D123</f>
        <v>43</v>
      </c>
      <c r="F123" s="119">
        <v>43</v>
      </c>
      <c r="G123" s="146"/>
      <c r="H123" s="146">
        <f t="shared" ref="H123:H133" si="37">F123+G123</f>
        <v>43</v>
      </c>
      <c r="I123" s="116">
        <f t="shared" ref="I123:I133" si="38">F123/C123*100-100</f>
        <v>0</v>
      </c>
      <c r="J123" s="117"/>
      <c r="K123" s="130">
        <f t="shared" si="35"/>
        <v>0</v>
      </c>
    </row>
    <row r="124" spans="1:11" s="90" customFormat="1" ht="23.4" customHeight="1">
      <c r="A124" s="94"/>
      <c r="B124" s="155" t="s">
        <v>251</v>
      </c>
      <c r="C124" s="144">
        <v>1874</v>
      </c>
      <c r="D124" s="147"/>
      <c r="E124" s="146">
        <f t="shared" si="36"/>
        <v>1874</v>
      </c>
      <c r="F124" s="119">
        <v>1780</v>
      </c>
      <c r="G124" s="146"/>
      <c r="H124" s="146">
        <f t="shared" si="37"/>
        <v>1780</v>
      </c>
      <c r="I124" s="116">
        <f t="shared" si="38"/>
        <v>-5.0160085378868757</v>
      </c>
      <c r="J124" s="117"/>
      <c r="K124" s="130">
        <f t="shared" si="35"/>
        <v>-5.0160085378868757</v>
      </c>
    </row>
    <row r="125" spans="1:11" s="90" customFormat="1" ht="34.200000000000003" customHeight="1">
      <c r="A125" s="94"/>
      <c r="B125" s="138" t="s">
        <v>252</v>
      </c>
      <c r="C125" s="144">
        <v>2472</v>
      </c>
      <c r="D125" s="147"/>
      <c r="E125" s="146">
        <f t="shared" si="36"/>
        <v>2472</v>
      </c>
      <c r="F125" s="119">
        <v>2468</v>
      </c>
      <c r="G125" s="146"/>
      <c r="H125" s="146">
        <f t="shared" si="37"/>
        <v>2468</v>
      </c>
      <c r="I125" s="116">
        <f t="shared" si="38"/>
        <v>-0.16181229773462746</v>
      </c>
      <c r="J125" s="117"/>
      <c r="K125" s="130">
        <f t="shared" si="35"/>
        <v>-0.16181229773462746</v>
      </c>
    </row>
    <row r="126" spans="1:11" s="90" customFormat="1" ht="20.399999999999999" customHeight="1">
      <c r="A126" s="94"/>
      <c r="B126" s="155" t="s">
        <v>253</v>
      </c>
      <c r="C126" s="144">
        <v>862</v>
      </c>
      <c r="D126" s="147"/>
      <c r="E126" s="146">
        <f t="shared" si="36"/>
        <v>862</v>
      </c>
      <c r="F126" s="119">
        <v>864</v>
      </c>
      <c r="G126" s="146"/>
      <c r="H126" s="146">
        <f t="shared" si="37"/>
        <v>864</v>
      </c>
      <c r="I126" s="116">
        <f t="shared" si="38"/>
        <v>0.23201856148492084</v>
      </c>
      <c r="J126" s="117"/>
      <c r="K126" s="130">
        <f t="shared" si="35"/>
        <v>0.23201856148492084</v>
      </c>
    </row>
    <row r="127" spans="1:11" s="90" customFormat="1" ht="15.6">
      <c r="A127" s="94"/>
      <c r="B127" s="155" t="s">
        <v>254</v>
      </c>
      <c r="C127" s="144">
        <v>274</v>
      </c>
      <c r="D127" s="147"/>
      <c r="E127" s="146">
        <f t="shared" si="36"/>
        <v>274</v>
      </c>
      <c r="F127" s="119">
        <v>272</v>
      </c>
      <c r="G127" s="146"/>
      <c r="H127" s="146">
        <f t="shared" si="37"/>
        <v>272</v>
      </c>
      <c r="I127" s="116">
        <f t="shared" si="38"/>
        <v>-0.72992700729926696</v>
      </c>
      <c r="J127" s="117"/>
      <c r="K127" s="130">
        <f t="shared" si="35"/>
        <v>-0.72992700729926696</v>
      </c>
    </row>
    <row r="128" spans="1:11" ht="19.2" customHeight="1">
      <c r="A128" s="9"/>
      <c r="B128" s="8" t="s">
        <v>255</v>
      </c>
      <c r="C128" s="144">
        <v>1336</v>
      </c>
      <c r="D128" s="145"/>
      <c r="E128" s="146">
        <f t="shared" si="36"/>
        <v>1336</v>
      </c>
      <c r="F128" s="119">
        <v>1332</v>
      </c>
      <c r="G128" s="144"/>
      <c r="H128" s="146">
        <f t="shared" si="37"/>
        <v>1332</v>
      </c>
      <c r="I128" s="116">
        <f t="shared" si="38"/>
        <v>-0.29940119760479433</v>
      </c>
      <c r="J128" s="116"/>
      <c r="K128" s="130">
        <f t="shared" si="35"/>
        <v>-0.29940119760479433</v>
      </c>
    </row>
    <row r="129" spans="1:11" s="90" customFormat="1" ht="13.8">
      <c r="A129" s="94" t="s">
        <v>101</v>
      </c>
      <c r="B129" s="94" t="s">
        <v>102</v>
      </c>
      <c r="C129" s="146"/>
      <c r="D129" s="147"/>
      <c r="E129" s="146"/>
      <c r="F129" s="146"/>
      <c r="G129" s="146"/>
      <c r="H129" s="146"/>
      <c r="I129" s="116"/>
      <c r="J129" s="117"/>
      <c r="K129" s="130"/>
    </row>
    <row r="130" spans="1:11" ht="46.8">
      <c r="A130" s="9"/>
      <c r="B130" s="138" t="s">
        <v>256</v>
      </c>
      <c r="C130" s="144">
        <v>2</v>
      </c>
      <c r="D130" s="145"/>
      <c r="E130" s="146">
        <f t="shared" si="36"/>
        <v>2</v>
      </c>
      <c r="F130" s="144">
        <v>2</v>
      </c>
      <c r="G130" s="144"/>
      <c r="H130" s="146">
        <f t="shared" si="37"/>
        <v>2</v>
      </c>
      <c r="I130" s="116">
        <f t="shared" si="38"/>
        <v>0</v>
      </c>
      <c r="J130" s="116"/>
      <c r="K130" s="130">
        <f t="shared" si="35"/>
        <v>0</v>
      </c>
    </row>
    <row r="131" spans="1:11" ht="31.2">
      <c r="A131" s="9"/>
      <c r="B131" s="138" t="s">
        <v>257</v>
      </c>
      <c r="C131" s="144">
        <v>81</v>
      </c>
      <c r="D131" s="145"/>
      <c r="E131" s="146">
        <f t="shared" si="36"/>
        <v>81</v>
      </c>
      <c r="F131" s="144">
        <v>77</v>
      </c>
      <c r="G131" s="144"/>
      <c r="H131" s="146">
        <f t="shared" si="37"/>
        <v>77</v>
      </c>
      <c r="I131" s="116">
        <f t="shared" si="38"/>
        <v>-4.9382716049382651</v>
      </c>
      <c r="J131" s="116"/>
      <c r="K131" s="130">
        <f t="shared" si="35"/>
        <v>-4.9382716049382651</v>
      </c>
    </row>
    <row r="132" spans="1:11" ht="13.8">
      <c r="A132" s="9"/>
      <c r="B132" s="2" t="s">
        <v>200</v>
      </c>
      <c r="C132" s="144"/>
      <c r="D132" s="145"/>
      <c r="E132" s="146"/>
      <c r="F132" s="144"/>
      <c r="G132" s="144"/>
      <c r="H132" s="146"/>
      <c r="I132" s="116"/>
      <c r="J132" s="116"/>
      <c r="K132" s="130"/>
    </row>
    <row r="133" spans="1:11" ht="15.6">
      <c r="A133" s="9"/>
      <c r="B133" s="156" t="s">
        <v>258</v>
      </c>
      <c r="C133" s="144">
        <v>100</v>
      </c>
      <c r="D133" s="145"/>
      <c r="E133" s="146">
        <f t="shared" si="36"/>
        <v>100</v>
      </c>
      <c r="F133" s="144">
        <v>100</v>
      </c>
      <c r="G133" s="144"/>
      <c r="H133" s="146">
        <f t="shared" si="37"/>
        <v>100</v>
      </c>
      <c r="I133" s="116">
        <f t="shared" si="38"/>
        <v>0</v>
      </c>
      <c r="J133" s="116"/>
      <c r="K133" s="130">
        <f t="shared" si="35"/>
        <v>0</v>
      </c>
    </row>
    <row r="134" spans="1:11" ht="17.399999999999999" customHeight="1">
      <c r="A134" s="162" t="s">
        <v>111</v>
      </c>
      <c r="B134" s="163"/>
      <c r="C134" s="163"/>
      <c r="D134" s="163"/>
      <c r="E134" s="163"/>
      <c r="F134" s="163"/>
      <c r="G134" s="163"/>
      <c r="H134" s="163"/>
      <c r="I134" s="163"/>
      <c r="J134" s="163"/>
      <c r="K134" s="164"/>
    </row>
    <row r="135" spans="1:11" ht="22.8" customHeight="1">
      <c r="A135" s="165" t="s">
        <v>355</v>
      </c>
      <c r="B135" s="166"/>
      <c r="C135" s="166"/>
      <c r="D135" s="166"/>
      <c r="E135" s="166"/>
      <c r="F135" s="166"/>
      <c r="G135" s="166"/>
      <c r="H135" s="166"/>
      <c r="I135" s="166"/>
      <c r="J135" s="166"/>
      <c r="K135" s="167"/>
    </row>
    <row r="136" spans="1:11" ht="45.6" customHeight="1">
      <c r="A136" s="168"/>
      <c r="B136" s="169"/>
      <c r="C136" s="169"/>
      <c r="D136" s="169"/>
      <c r="E136" s="169"/>
      <c r="F136" s="169"/>
      <c r="G136" s="169"/>
      <c r="H136" s="169"/>
      <c r="I136" s="169"/>
      <c r="J136" s="169"/>
      <c r="K136" s="170"/>
    </row>
    <row r="137" spans="1:11" ht="32.4" customHeight="1">
      <c r="A137" s="151" t="s">
        <v>259</v>
      </c>
      <c r="B137" s="151"/>
      <c r="C137" s="151"/>
      <c r="D137" s="151"/>
      <c r="E137" s="151"/>
      <c r="F137" s="151"/>
      <c r="G137" s="151"/>
      <c r="H137" s="151"/>
      <c r="I137" s="151"/>
      <c r="J137" s="151"/>
      <c r="K137" s="151"/>
    </row>
    <row r="138" spans="1:11" ht="20.399999999999999" customHeight="1">
      <c r="A138" s="94" t="s">
        <v>96</v>
      </c>
      <c r="B138" s="94" t="s">
        <v>97</v>
      </c>
      <c r="C138" s="4"/>
      <c r="D138" s="4"/>
      <c r="E138" s="4"/>
      <c r="F138" s="4"/>
      <c r="G138" s="4"/>
      <c r="H138" s="4"/>
      <c r="I138" s="116"/>
      <c r="J138" s="116"/>
      <c r="K138" s="116"/>
    </row>
    <row r="139" spans="1:11" ht="31.2" customHeight="1">
      <c r="A139" s="9"/>
      <c r="B139" s="138" t="s">
        <v>260</v>
      </c>
      <c r="C139" s="4">
        <v>1</v>
      </c>
      <c r="D139" s="108"/>
      <c r="E139" s="109">
        <f>C139+D139</f>
        <v>1</v>
      </c>
      <c r="F139" s="4">
        <v>1</v>
      </c>
      <c r="G139" s="4"/>
      <c r="H139" s="109">
        <f>F139+G139</f>
        <v>1</v>
      </c>
      <c r="I139" s="116">
        <f>F139/C139*100-100</f>
        <v>0</v>
      </c>
      <c r="J139" s="116"/>
      <c r="K139" s="130">
        <f t="shared" ref="K139:K140" si="39">H139/E139*100-100</f>
        <v>0</v>
      </c>
    </row>
    <row r="140" spans="1:11" ht="32.4" customHeight="1">
      <c r="A140" s="9"/>
      <c r="B140" s="138" t="s">
        <v>190</v>
      </c>
      <c r="C140" s="116">
        <v>11.5</v>
      </c>
      <c r="D140" s="171"/>
      <c r="E140" s="117">
        <f t="shared" ref="E140" si="40">C140+D140</f>
        <v>11.5</v>
      </c>
      <c r="F140" s="116">
        <v>9.5</v>
      </c>
      <c r="G140" s="116"/>
      <c r="H140" s="117">
        <f t="shared" ref="H140" si="41">F140+G140</f>
        <v>9.5</v>
      </c>
      <c r="I140" s="116">
        <f t="shared" ref="I140" si="42">F140/C140*100-100</f>
        <v>-17.391304347826093</v>
      </c>
      <c r="J140" s="116"/>
      <c r="K140" s="130">
        <f t="shared" si="39"/>
        <v>-17.391304347826093</v>
      </c>
    </row>
    <row r="141" spans="1:11" ht="17.399999999999999" customHeight="1">
      <c r="A141" s="9"/>
      <c r="B141" s="138" t="s">
        <v>261</v>
      </c>
      <c r="C141" s="144">
        <v>3</v>
      </c>
      <c r="D141" s="145"/>
      <c r="E141" s="146"/>
      <c r="F141" s="116">
        <v>2.5</v>
      </c>
      <c r="G141" s="116"/>
      <c r="H141" s="117"/>
      <c r="I141" s="116"/>
      <c r="J141" s="116"/>
      <c r="K141" s="130"/>
    </row>
    <row r="142" spans="1:11" ht="19.2" customHeight="1">
      <c r="A142" s="94" t="s">
        <v>98</v>
      </c>
      <c r="B142" s="94" t="s">
        <v>99</v>
      </c>
      <c r="C142" s="146"/>
      <c r="D142" s="147"/>
      <c r="E142" s="146"/>
      <c r="F142" s="146"/>
      <c r="G142" s="146"/>
      <c r="H142" s="146"/>
      <c r="I142" s="116"/>
      <c r="J142" s="117"/>
      <c r="K142" s="130"/>
    </row>
    <row r="143" spans="1:11" ht="47.4" customHeight="1">
      <c r="A143" s="94"/>
      <c r="B143" s="143" t="s">
        <v>262</v>
      </c>
      <c r="C143" s="144">
        <v>217</v>
      </c>
      <c r="D143" s="147"/>
      <c r="E143" s="146">
        <f t="shared" ref="E143" si="43">C143+D143</f>
        <v>217</v>
      </c>
      <c r="F143" s="119">
        <v>217</v>
      </c>
      <c r="G143" s="146"/>
      <c r="H143" s="146">
        <f t="shared" ref="H143" si="44">F143+G143</f>
        <v>217</v>
      </c>
      <c r="I143" s="116">
        <f t="shared" ref="I143" si="45">F143/C143*100-100</f>
        <v>0</v>
      </c>
      <c r="J143" s="117"/>
      <c r="K143" s="130">
        <f t="shared" ref="K143" si="46">H143/E143*100-100</f>
        <v>0</v>
      </c>
    </row>
    <row r="144" spans="1:11" ht="18" customHeight="1">
      <c r="A144" s="94" t="s">
        <v>101</v>
      </c>
      <c r="B144" s="94" t="s">
        <v>102</v>
      </c>
      <c r="C144" s="146"/>
      <c r="D144" s="147"/>
      <c r="E144" s="146"/>
      <c r="F144" s="146"/>
      <c r="G144" s="146"/>
      <c r="H144" s="146"/>
      <c r="I144" s="116"/>
      <c r="J144" s="117"/>
      <c r="K144" s="130"/>
    </row>
    <row r="145" spans="1:11" ht="62.4">
      <c r="A145" s="9"/>
      <c r="B145" s="143" t="s">
        <v>263</v>
      </c>
      <c r="C145" s="144">
        <v>19</v>
      </c>
      <c r="D145" s="145"/>
      <c r="E145" s="146">
        <f t="shared" ref="E145" si="47">C145+D145</f>
        <v>19</v>
      </c>
      <c r="F145" s="144">
        <v>19</v>
      </c>
      <c r="G145" s="144"/>
      <c r="H145" s="146">
        <f t="shared" ref="H145" si="48">F145+G145</f>
        <v>19</v>
      </c>
      <c r="I145" s="116">
        <f t="shared" ref="I145" si="49">F145/C145*100-100</f>
        <v>0</v>
      </c>
      <c r="J145" s="116"/>
      <c r="K145" s="130">
        <f t="shared" ref="K145" si="50">H145/E145*100-100</f>
        <v>0</v>
      </c>
    </row>
    <row r="146" spans="1:11" ht="16.8" customHeight="1">
      <c r="A146" s="9"/>
      <c r="B146" s="2" t="s">
        <v>200</v>
      </c>
      <c r="C146" s="144"/>
      <c r="D146" s="145"/>
      <c r="E146" s="146"/>
      <c r="F146" s="144"/>
      <c r="G146" s="144"/>
      <c r="H146" s="146"/>
      <c r="I146" s="116"/>
      <c r="J146" s="116"/>
      <c r="K146" s="130"/>
    </row>
    <row r="147" spans="1:11" ht="16.8" customHeight="1">
      <c r="A147" s="129" t="s">
        <v>111</v>
      </c>
      <c r="B147" s="129"/>
      <c r="C147" s="129"/>
      <c r="D147" s="129"/>
      <c r="E147" s="129"/>
      <c r="F147" s="129"/>
      <c r="G147" s="129"/>
      <c r="H147" s="129"/>
      <c r="I147" s="129"/>
      <c r="J147" s="129"/>
      <c r="K147" s="129"/>
    </row>
    <row r="148" spans="1:11" ht="18.600000000000001" customHeight="1">
      <c r="A148" s="162" t="s">
        <v>268</v>
      </c>
      <c r="B148" s="163"/>
      <c r="C148" s="163"/>
      <c r="D148" s="163"/>
      <c r="E148" s="163"/>
      <c r="F148" s="163"/>
      <c r="G148" s="163"/>
      <c r="H148" s="163"/>
      <c r="I148" s="163"/>
      <c r="J148" s="163"/>
      <c r="K148" s="164"/>
    </row>
    <row r="149" spans="1:11" ht="13.2" customHeight="1">
      <c r="A149" s="172" t="s">
        <v>113</v>
      </c>
      <c r="B149" s="173"/>
      <c r="C149" s="173"/>
      <c r="D149" s="173"/>
      <c r="E149" s="173"/>
      <c r="F149" s="173"/>
      <c r="G149" s="173"/>
      <c r="H149" s="173"/>
      <c r="I149" s="173"/>
      <c r="J149" s="173"/>
      <c r="K149" s="174"/>
    </row>
    <row r="150" spans="1:11">
      <c r="A150" s="175" t="s">
        <v>114</v>
      </c>
      <c r="B150" s="175"/>
      <c r="C150" s="175"/>
      <c r="D150" s="175"/>
      <c r="E150" s="175"/>
      <c r="F150" s="175"/>
      <c r="G150" s="175"/>
      <c r="H150" s="175"/>
      <c r="I150" s="175"/>
      <c r="J150" s="175"/>
      <c r="K150" s="175"/>
    </row>
    <row r="151" spans="1:11">
      <c r="A151" s="158"/>
      <c r="B151" s="158"/>
      <c r="C151" s="158"/>
      <c r="D151" s="158"/>
      <c r="E151" s="158"/>
      <c r="F151" s="158"/>
      <c r="G151" s="158"/>
      <c r="H151" s="158"/>
      <c r="I151" s="158"/>
      <c r="J151" s="158"/>
      <c r="K151" s="158"/>
    </row>
    <row r="152" spans="1:11" ht="34.799999999999997" customHeight="1">
      <c r="A152" s="151" t="s">
        <v>264</v>
      </c>
      <c r="B152" s="151"/>
      <c r="C152" s="151"/>
      <c r="D152" s="151"/>
      <c r="E152" s="151"/>
      <c r="F152" s="151"/>
      <c r="G152" s="151"/>
      <c r="H152" s="151"/>
      <c r="I152" s="151"/>
      <c r="J152" s="151"/>
      <c r="K152" s="151"/>
    </row>
    <row r="153" spans="1:11" ht="13.8">
      <c r="A153" s="94" t="s">
        <v>96</v>
      </c>
      <c r="B153" s="94" t="s">
        <v>97</v>
      </c>
      <c r="C153" s="4"/>
      <c r="D153" s="4"/>
      <c r="E153" s="4"/>
      <c r="F153" s="4"/>
      <c r="G153" s="4"/>
      <c r="H153" s="4"/>
      <c r="I153" s="116"/>
      <c r="J153" s="116"/>
      <c r="K153" s="116"/>
    </row>
    <row r="154" spans="1:11" ht="15.6">
      <c r="A154" s="9"/>
      <c r="B154" s="138" t="s">
        <v>187</v>
      </c>
      <c r="C154" s="4"/>
      <c r="D154" s="108"/>
      <c r="E154" s="109">
        <f>C154+D154</f>
        <v>0</v>
      </c>
      <c r="F154" s="4">
        <v>1</v>
      </c>
      <c r="G154" s="4"/>
      <c r="H154" s="109">
        <f>F154+G154</f>
        <v>1</v>
      </c>
      <c r="I154" s="116"/>
      <c r="J154" s="116"/>
      <c r="K154" s="130"/>
    </row>
    <row r="155" spans="1:11" ht="50.4" customHeight="1">
      <c r="A155" s="9"/>
      <c r="B155" s="138" t="s">
        <v>265</v>
      </c>
      <c r="C155" s="116"/>
      <c r="D155" s="171"/>
      <c r="E155" s="117">
        <f t="shared" ref="E155" si="51">C155+D155</f>
        <v>0</v>
      </c>
      <c r="F155" s="116">
        <v>3</v>
      </c>
      <c r="G155" s="116"/>
      <c r="H155" s="117">
        <f t="shared" ref="H155" si="52">F155+G155</f>
        <v>3</v>
      </c>
      <c r="I155" s="116"/>
      <c r="J155" s="116"/>
      <c r="K155" s="130"/>
    </row>
    <row r="156" spans="1:11" ht="13.8">
      <c r="A156" s="94" t="s">
        <v>98</v>
      </c>
      <c r="B156" s="94" t="s">
        <v>99</v>
      </c>
      <c r="C156" s="146"/>
      <c r="D156" s="147"/>
      <c r="E156" s="146"/>
      <c r="F156" s="146"/>
      <c r="G156" s="146"/>
      <c r="H156" s="146"/>
      <c r="I156" s="116"/>
      <c r="J156" s="117"/>
      <c r="K156" s="130"/>
    </row>
    <row r="157" spans="1:11" ht="13.8">
      <c r="A157" s="94" t="s">
        <v>101</v>
      </c>
      <c r="B157" s="94" t="s">
        <v>102</v>
      </c>
      <c r="C157" s="146"/>
      <c r="D157" s="147"/>
      <c r="E157" s="146"/>
      <c r="F157" s="146"/>
      <c r="G157" s="146"/>
      <c r="H157" s="146"/>
      <c r="I157" s="116"/>
      <c r="J157" s="117"/>
      <c r="K157" s="130"/>
    </row>
    <row r="158" spans="1:11" ht="13.8">
      <c r="A158" s="9"/>
      <c r="B158" s="2" t="s">
        <v>200</v>
      </c>
      <c r="C158" s="144"/>
      <c r="D158" s="145"/>
      <c r="E158" s="146"/>
      <c r="F158" s="144"/>
      <c r="G158" s="144"/>
      <c r="H158" s="146"/>
      <c r="I158" s="116"/>
      <c r="J158" s="116"/>
      <c r="K158" s="130"/>
    </row>
    <row r="159" spans="1:11" ht="17.399999999999999" customHeight="1">
      <c r="A159" s="129" t="s">
        <v>111</v>
      </c>
      <c r="B159" s="129"/>
      <c r="C159" s="129"/>
      <c r="D159" s="129"/>
      <c r="E159" s="129"/>
      <c r="F159" s="129"/>
      <c r="G159" s="129"/>
      <c r="H159" s="129"/>
      <c r="I159" s="129"/>
      <c r="J159" s="129"/>
      <c r="K159" s="129"/>
    </row>
    <row r="160" spans="1:11">
      <c r="A160" s="125" t="s">
        <v>41</v>
      </c>
      <c r="B160" s="125"/>
      <c r="C160" s="125"/>
      <c r="D160" s="125"/>
      <c r="E160" s="125"/>
      <c r="F160" s="125"/>
      <c r="G160" s="125"/>
      <c r="H160" s="125"/>
      <c r="I160" s="125"/>
      <c r="J160" s="125"/>
      <c r="K160" s="125"/>
    </row>
    <row r="162" spans="1:8" ht="72">
      <c r="A162" s="9" t="s">
        <v>42</v>
      </c>
      <c r="B162" s="9" t="s">
        <v>9</v>
      </c>
      <c r="C162" s="1" t="s">
        <v>115</v>
      </c>
      <c r="D162" s="1" t="s">
        <v>116</v>
      </c>
      <c r="E162" s="1" t="s">
        <v>117</v>
      </c>
      <c r="F162" s="1" t="s">
        <v>93</v>
      </c>
      <c r="G162" s="1" t="s">
        <v>118</v>
      </c>
      <c r="H162" s="1" t="s">
        <v>119</v>
      </c>
    </row>
    <row r="163" spans="1:8" ht="13.8">
      <c r="A163" s="9" t="s">
        <v>6</v>
      </c>
      <c r="B163" s="9" t="s">
        <v>19</v>
      </c>
      <c r="C163" s="9" t="s">
        <v>28</v>
      </c>
      <c r="D163" s="9" t="s">
        <v>36</v>
      </c>
      <c r="E163" s="9" t="s">
        <v>35</v>
      </c>
      <c r="F163" s="9" t="s">
        <v>43</v>
      </c>
      <c r="G163" s="9" t="s">
        <v>34</v>
      </c>
      <c r="H163" s="9" t="s">
        <v>44</v>
      </c>
    </row>
    <row r="164" spans="1:8" ht="13.8">
      <c r="A164" s="9" t="s">
        <v>45</v>
      </c>
      <c r="B164" s="9" t="s">
        <v>46</v>
      </c>
      <c r="C164" s="9" t="s">
        <v>12</v>
      </c>
      <c r="D164" s="3">
        <f>D166+D168</f>
        <v>356.85</v>
      </c>
      <c r="E164" s="3">
        <f>E166+E168</f>
        <v>356.85</v>
      </c>
      <c r="F164" s="3">
        <f>F166+F168</f>
        <v>0</v>
      </c>
      <c r="G164" s="102" t="s">
        <v>12</v>
      </c>
      <c r="H164" s="102" t="s">
        <v>12</v>
      </c>
    </row>
    <row r="165" spans="1:8" ht="13.8">
      <c r="A165" s="9"/>
      <c r="B165" s="9" t="s">
        <v>47</v>
      </c>
      <c r="C165" s="9" t="s">
        <v>12</v>
      </c>
      <c r="D165" s="102"/>
      <c r="E165" s="102"/>
      <c r="F165" s="102"/>
      <c r="G165" s="102" t="s">
        <v>12</v>
      </c>
      <c r="H165" s="102" t="s">
        <v>12</v>
      </c>
    </row>
    <row r="166" spans="1:8" ht="27.6">
      <c r="A166" s="9"/>
      <c r="B166" s="8" t="s">
        <v>204</v>
      </c>
      <c r="C166" s="9" t="s">
        <v>12</v>
      </c>
      <c r="D166" s="3">
        <v>356.85</v>
      </c>
      <c r="E166" s="3">
        <v>356.85</v>
      </c>
      <c r="F166" s="3">
        <f>E166-D166</f>
        <v>0</v>
      </c>
      <c r="G166" s="102" t="s">
        <v>12</v>
      </c>
      <c r="H166" s="102" t="s">
        <v>12</v>
      </c>
    </row>
    <row r="167" spans="1:8" ht="13.8">
      <c r="A167" s="9"/>
      <c r="B167" s="9" t="s">
        <v>48</v>
      </c>
      <c r="C167" s="9" t="s">
        <v>12</v>
      </c>
      <c r="D167" s="102"/>
      <c r="E167" s="102"/>
      <c r="F167" s="3"/>
      <c r="G167" s="102" t="s">
        <v>12</v>
      </c>
      <c r="H167" s="102" t="s">
        <v>12</v>
      </c>
    </row>
    <row r="168" spans="1:8" ht="13.2" customHeight="1">
      <c r="A168" s="9"/>
      <c r="B168" s="9" t="s">
        <v>49</v>
      </c>
      <c r="C168" s="9" t="s">
        <v>12</v>
      </c>
      <c r="D168" s="102"/>
      <c r="E168" s="102"/>
      <c r="F168" s="3">
        <f t="shared" ref="F168" si="53">E168-D168</f>
        <v>0</v>
      </c>
      <c r="G168" s="102" t="s">
        <v>12</v>
      </c>
      <c r="H168" s="102" t="s">
        <v>12</v>
      </c>
    </row>
    <row r="169" spans="1:8">
      <c r="A169" s="23" t="s">
        <v>50</v>
      </c>
      <c r="B169" s="24"/>
      <c r="C169" s="24"/>
      <c r="D169" s="24"/>
      <c r="E169" s="24"/>
      <c r="F169" s="24"/>
      <c r="G169" s="24"/>
      <c r="H169" s="25"/>
    </row>
    <row r="170" spans="1:8" ht="13.2" customHeight="1">
      <c r="A170" s="9" t="s">
        <v>19</v>
      </c>
      <c r="B170" s="9" t="s">
        <v>51</v>
      </c>
      <c r="C170" s="9" t="s">
        <v>12</v>
      </c>
      <c r="D170" s="102"/>
      <c r="E170" s="102"/>
      <c r="F170" s="3">
        <f>E170-D170</f>
        <v>0</v>
      </c>
      <c r="G170" s="9" t="s">
        <v>12</v>
      </c>
      <c r="H170" s="9" t="s">
        <v>12</v>
      </c>
    </row>
    <row r="171" spans="1:8" ht="9" customHeight="1">
      <c r="A171" s="17"/>
      <c r="B171" s="26"/>
      <c r="C171" s="26"/>
      <c r="D171" s="26"/>
      <c r="E171" s="26"/>
      <c r="F171" s="26"/>
      <c r="G171" s="26"/>
      <c r="H171" s="27"/>
    </row>
    <row r="172" spans="1:8" ht="13.2" customHeight="1">
      <c r="A172" s="28"/>
      <c r="B172" s="29"/>
      <c r="C172" s="29"/>
      <c r="D172" s="29"/>
      <c r="E172" s="29"/>
      <c r="F172" s="29"/>
      <c r="G172" s="29"/>
      <c r="H172" s="30"/>
    </row>
    <row r="173" spans="1:8">
      <c r="A173" s="23" t="s">
        <v>53</v>
      </c>
      <c r="B173" s="24"/>
      <c r="C173" s="24"/>
      <c r="D173" s="24"/>
      <c r="E173" s="24"/>
      <c r="F173" s="24"/>
      <c r="G173" s="24"/>
      <c r="H173" s="25"/>
    </row>
    <row r="174" spans="1:8" ht="13.8">
      <c r="A174" s="9" t="s">
        <v>21</v>
      </c>
      <c r="B174" s="9" t="s">
        <v>54</v>
      </c>
      <c r="C174" s="9"/>
      <c r="D174" s="9"/>
      <c r="E174" s="9"/>
      <c r="F174" s="9"/>
      <c r="G174" s="9"/>
      <c r="H174" s="9"/>
    </row>
    <row r="175" spans="1:8" ht="13.8" customHeight="1">
      <c r="A175" s="9"/>
      <c r="B175" s="9" t="s">
        <v>55</v>
      </c>
      <c r="C175" s="9"/>
      <c r="D175" s="9"/>
      <c r="E175" s="9"/>
      <c r="F175" s="9"/>
      <c r="G175" s="9"/>
      <c r="H175" s="9"/>
    </row>
    <row r="176" spans="1:8" ht="17.399999999999999" customHeight="1" thickBot="1">
      <c r="A176" s="176" t="s">
        <v>56</v>
      </c>
      <c r="B176" s="177"/>
      <c r="C176" s="177"/>
      <c r="D176" s="177"/>
      <c r="E176" s="177"/>
      <c r="F176" s="177"/>
      <c r="G176" s="177"/>
      <c r="H176" s="178"/>
    </row>
    <row r="177" spans="1:11">
      <c r="A177" s="179"/>
      <c r="B177" s="180"/>
      <c r="C177" s="180"/>
      <c r="D177" s="180"/>
      <c r="E177" s="180"/>
      <c r="F177" s="180"/>
      <c r="G177" s="180"/>
      <c r="H177" s="181"/>
    </row>
    <row r="178" spans="1:11" ht="27.6">
      <c r="A178" s="9"/>
      <c r="B178" s="9" t="s">
        <v>57</v>
      </c>
      <c r="C178" s="9"/>
      <c r="D178" s="9"/>
      <c r="E178" s="9"/>
      <c r="F178" s="9"/>
      <c r="G178" s="9"/>
      <c r="H178" s="9"/>
    </row>
    <row r="179" spans="1:11" ht="27.6">
      <c r="A179" s="9"/>
      <c r="B179" s="9" t="s">
        <v>58</v>
      </c>
      <c r="C179" s="9"/>
      <c r="D179" s="9"/>
      <c r="E179" s="9"/>
      <c r="F179" s="9"/>
      <c r="G179" s="9"/>
      <c r="H179" s="9"/>
    </row>
    <row r="180" spans="1:11" ht="31.8" customHeight="1">
      <c r="A180" s="9" t="s">
        <v>22</v>
      </c>
      <c r="B180" s="9" t="s">
        <v>59</v>
      </c>
      <c r="C180" s="9" t="s">
        <v>12</v>
      </c>
      <c r="D180" s="102">
        <v>356.85</v>
      </c>
      <c r="E180" s="102">
        <v>356.85</v>
      </c>
      <c r="F180" s="3">
        <f>E180-D180</f>
        <v>0</v>
      </c>
      <c r="G180" s="9" t="s">
        <v>12</v>
      </c>
      <c r="H180" s="9" t="s">
        <v>12</v>
      </c>
    </row>
    <row r="181" spans="1:11" ht="25.2" customHeight="1">
      <c r="A181" s="106" t="s">
        <v>378</v>
      </c>
      <c r="B181" s="106"/>
      <c r="C181" s="106"/>
      <c r="D181" s="106"/>
      <c r="E181" s="106"/>
      <c r="F181" s="106"/>
      <c r="G181" s="106"/>
      <c r="H181" s="106"/>
      <c r="I181" s="106"/>
      <c r="J181" s="106"/>
      <c r="K181" s="106"/>
    </row>
    <row r="182" spans="1:11" ht="18" customHeight="1">
      <c r="A182" s="12" t="s">
        <v>405</v>
      </c>
      <c r="B182" s="12"/>
      <c r="C182" s="12"/>
      <c r="D182" s="12"/>
      <c r="E182" s="12"/>
      <c r="F182" s="12"/>
      <c r="G182" s="12"/>
      <c r="H182" s="12"/>
      <c r="I182" s="12"/>
      <c r="J182" s="12"/>
      <c r="K182" s="12"/>
    </row>
    <row r="183" spans="1:11" ht="32.4" customHeight="1">
      <c r="A183" s="12" t="s">
        <v>120</v>
      </c>
      <c r="B183" s="12"/>
      <c r="C183" s="12"/>
      <c r="D183" s="12"/>
      <c r="E183" s="12"/>
      <c r="F183" s="12"/>
      <c r="G183" s="12"/>
      <c r="H183" s="12"/>
      <c r="I183" s="12"/>
      <c r="J183" s="12"/>
      <c r="K183" s="12"/>
    </row>
    <row r="184" spans="1:11" ht="34.200000000000003" customHeight="1">
      <c r="A184" s="15" t="s">
        <v>406</v>
      </c>
      <c r="B184" s="15"/>
      <c r="C184" s="15"/>
      <c r="D184" s="15"/>
      <c r="E184" s="15"/>
      <c r="F184" s="15"/>
      <c r="G184" s="15"/>
      <c r="H184" s="15"/>
      <c r="I184" s="15"/>
      <c r="J184" s="15"/>
      <c r="K184" s="15"/>
    </row>
    <row r="185" spans="1:11" ht="48" customHeight="1">
      <c r="A185" s="12" t="s">
        <v>407</v>
      </c>
      <c r="B185" s="12"/>
      <c r="C185" s="12"/>
      <c r="D185" s="12"/>
      <c r="E185" s="12"/>
      <c r="F185" s="12"/>
      <c r="G185" s="12"/>
      <c r="H185" s="12"/>
      <c r="I185" s="12"/>
      <c r="J185" s="12"/>
      <c r="K185" s="12"/>
    </row>
    <row r="186" spans="1:11" ht="36.6" customHeight="1">
      <c r="A186" s="12" t="s">
        <v>408</v>
      </c>
      <c r="B186" s="12"/>
      <c r="C186" s="12"/>
      <c r="D186" s="12"/>
      <c r="E186" s="12"/>
      <c r="F186" s="12"/>
      <c r="G186" s="12"/>
      <c r="H186" s="12"/>
      <c r="I186" s="12"/>
      <c r="J186" s="12"/>
      <c r="K186" s="12"/>
    </row>
    <row r="187" spans="1:11" ht="13.8">
      <c r="A187" s="12" t="s">
        <v>383</v>
      </c>
      <c r="B187" s="12"/>
      <c r="C187" s="12"/>
      <c r="D187" s="12"/>
      <c r="E187" s="12"/>
      <c r="F187" s="12"/>
      <c r="G187" s="12"/>
      <c r="H187" s="12"/>
      <c r="I187" s="12"/>
      <c r="J187" s="12"/>
      <c r="K187" s="12"/>
    </row>
    <row r="190" spans="1:11" ht="15.6" customHeight="1">
      <c r="B190" s="66" t="s">
        <v>353</v>
      </c>
      <c r="C190" s="66"/>
      <c r="D190" s="34"/>
      <c r="E190" s="66" t="s">
        <v>354</v>
      </c>
      <c r="F190" s="66"/>
      <c r="G190" s="66"/>
    </row>
  </sheetData>
  <mergeCells count="121">
    <mergeCell ref="B190:C190"/>
    <mergeCell ref="A147:K147"/>
    <mergeCell ref="A148:K148"/>
    <mergeCell ref="A152:K152"/>
    <mergeCell ref="A159:K159"/>
    <mergeCell ref="A104:K104"/>
    <mergeCell ref="A118:K118"/>
    <mergeCell ref="F98:H98"/>
    <mergeCell ref="I98:K98"/>
    <mergeCell ref="A100:K100"/>
    <mergeCell ref="A101:K101"/>
    <mergeCell ref="A103:K103"/>
    <mergeCell ref="A106:K106"/>
    <mergeCell ref="A102:K102"/>
    <mergeCell ref="A187:K187"/>
    <mergeCell ref="E190:G190"/>
    <mergeCell ref="A110:K110"/>
    <mergeCell ref="I96:K96"/>
    <mergeCell ref="A97:K97"/>
    <mergeCell ref="C98:E98"/>
    <mergeCell ref="A84:K84"/>
    <mergeCell ref="A85:K85"/>
    <mergeCell ref="A86:K86"/>
    <mergeCell ref="A87:K87"/>
    <mergeCell ref="A89:K89"/>
    <mergeCell ref="A90:A91"/>
    <mergeCell ref="B90:B91"/>
    <mergeCell ref="C90:E90"/>
    <mergeCell ref="F90:H90"/>
    <mergeCell ref="I90:K90"/>
    <mergeCell ref="C92:E92"/>
    <mergeCell ref="F92:H92"/>
    <mergeCell ref="I92:K92"/>
    <mergeCell ref="A37:E37"/>
    <mergeCell ref="A30:E30"/>
    <mergeCell ref="D6:K6"/>
    <mergeCell ref="A70:K70"/>
    <mergeCell ref="A71:A72"/>
    <mergeCell ref="B71:B72"/>
    <mergeCell ref="C71:E71"/>
    <mergeCell ref="F71:H71"/>
    <mergeCell ref="I71:K71"/>
    <mergeCell ref="C60:E60"/>
    <mergeCell ref="F60:H60"/>
    <mergeCell ref="I60:K60"/>
    <mergeCell ref="A46:A47"/>
    <mergeCell ref="B46:B47"/>
    <mergeCell ref="C46:E46"/>
    <mergeCell ref="F46:H46"/>
    <mergeCell ref="I46:K46"/>
    <mergeCell ref="C48:E48"/>
    <mergeCell ref="F48:H48"/>
    <mergeCell ref="I48:K48"/>
    <mergeCell ref="A51:K51"/>
    <mergeCell ref="A23:K23"/>
    <mergeCell ref="A45:K45"/>
    <mergeCell ref="A68:K68"/>
    <mergeCell ref="H1:K1"/>
    <mergeCell ref="H2:K2"/>
    <mergeCell ref="A3:K3"/>
    <mergeCell ref="D4:K4"/>
    <mergeCell ref="D5:K5"/>
    <mergeCell ref="A17:K17"/>
    <mergeCell ref="D7:K7"/>
    <mergeCell ref="D8:K8"/>
    <mergeCell ref="C10:K10"/>
    <mergeCell ref="B11:K11"/>
    <mergeCell ref="A12:K12"/>
    <mergeCell ref="A13:A14"/>
    <mergeCell ref="B13:B14"/>
    <mergeCell ref="C13:E13"/>
    <mergeCell ref="F13:H13"/>
    <mergeCell ref="I13:K13"/>
    <mergeCell ref="A44:K44"/>
    <mergeCell ref="A38:E38"/>
    <mergeCell ref="A177:H177"/>
    <mergeCell ref="A181:K181"/>
    <mergeCell ref="A182:K182"/>
    <mergeCell ref="A183:K183"/>
    <mergeCell ref="A184:K184"/>
    <mergeCell ref="A185:K185"/>
    <mergeCell ref="A150:K150"/>
    <mergeCell ref="A160:K160"/>
    <mergeCell ref="A169:H169"/>
    <mergeCell ref="A171:H172"/>
    <mergeCell ref="A173:H173"/>
    <mergeCell ref="C52:E52"/>
    <mergeCell ref="F52:H52"/>
    <mergeCell ref="I52:K52"/>
    <mergeCell ref="A59:K59"/>
    <mergeCell ref="I107:K107"/>
    <mergeCell ref="A65:K65"/>
    <mergeCell ref="A66:K66"/>
    <mergeCell ref="A67:K67"/>
    <mergeCell ref="C73:E73"/>
    <mergeCell ref="F73:H73"/>
    <mergeCell ref="I73:K73"/>
    <mergeCell ref="A77:K77"/>
    <mergeCell ref="C78:E78"/>
    <mergeCell ref="A186:K186"/>
    <mergeCell ref="A176:H176"/>
    <mergeCell ref="A111:K111"/>
    <mergeCell ref="A116:K116"/>
    <mergeCell ref="A117:K117"/>
    <mergeCell ref="A134:K134"/>
    <mergeCell ref="A135:K136"/>
    <mergeCell ref="A149:K149"/>
    <mergeCell ref="A107:A108"/>
    <mergeCell ref="B107:B108"/>
    <mergeCell ref="C107:E107"/>
    <mergeCell ref="F107:H107"/>
    <mergeCell ref="A137:K137"/>
    <mergeCell ref="F78:H78"/>
    <mergeCell ref="I78:K78"/>
    <mergeCell ref="A80:K80"/>
    <mergeCell ref="C81:E81"/>
    <mergeCell ref="F81:H81"/>
    <mergeCell ref="I81:K81"/>
    <mergeCell ref="A95:K95"/>
    <mergeCell ref="C96:E96"/>
    <mergeCell ref="F96:H96"/>
  </mergeCells>
  <pageMargins left="0.7" right="0.7" top="0.75" bottom="0.75" header="0.3" footer="0.3"/>
  <pageSetup paperSize="9" scale="87" orientation="landscape" verticalDpi="0" r:id="rId1"/>
</worksheet>
</file>

<file path=xl/worksheets/sheet8.xml><?xml version="1.0" encoding="utf-8"?>
<worksheet xmlns="http://schemas.openxmlformats.org/spreadsheetml/2006/main" xmlns:r="http://schemas.openxmlformats.org/officeDocument/2006/relationships">
  <dimension ref="A1:K111"/>
  <sheetViews>
    <sheetView topLeftCell="A91" zoomScale="85" zoomScaleNormal="85" zoomScaleSheetLayoutView="85" workbookViewId="0">
      <selection activeCell="A91" sqref="A1:XFD1048576"/>
    </sheetView>
  </sheetViews>
  <sheetFormatPr defaultColWidth="34" defaultRowHeight="13.2"/>
  <cols>
    <col min="1" max="1" width="5.5546875" style="83" customWidth="1"/>
    <col min="2" max="2" width="34" style="83"/>
    <col min="3" max="3" width="10.6640625" style="83" customWidth="1"/>
    <col min="4" max="4" width="9" style="83" customWidth="1"/>
    <col min="5" max="5" width="10.44140625" style="83" customWidth="1"/>
    <col min="6" max="6" width="10.6640625" style="83" customWidth="1"/>
    <col min="7" max="7" width="9.21875" style="83" customWidth="1"/>
    <col min="8" max="8" width="10.21875" style="83" customWidth="1"/>
    <col min="9" max="10" width="9.44140625" style="83" customWidth="1"/>
    <col min="11" max="11" width="9.33203125" style="83" customWidth="1"/>
    <col min="12" max="16384" width="34" style="83"/>
  </cols>
  <sheetData>
    <row r="1" spans="1:11">
      <c r="H1" s="84" t="s">
        <v>60</v>
      </c>
      <c r="I1" s="84"/>
      <c r="J1" s="84"/>
      <c r="K1" s="84"/>
    </row>
    <row r="2" spans="1:11" ht="29.4" customHeight="1">
      <c r="H2" s="84" t="s">
        <v>61</v>
      </c>
      <c r="I2" s="84"/>
      <c r="J2" s="84"/>
      <c r="K2" s="84"/>
    </row>
    <row r="3" spans="1:11" ht="17.399999999999999">
      <c r="A3" s="36" t="s">
        <v>62</v>
      </c>
      <c r="B3" s="36"/>
      <c r="C3" s="36"/>
      <c r="D3" s="36"/>
      <c r="E3" s="36"/>
      <c r="F3" s="36"/>
      <c r="G3" s="36"/>
      <c r="H3" s="36"/>
      <c r="I3" s="36"/>
      <c r="J3" s="36"/>
      <c r="K3" s="36"/>
    </row>
    <row r="4" spans="1:11" ht="17.399999999999999" customHeight="1">
      <c r="A4" s="69" t="s">
        <v>63</v>
      </c>
      <c r="B4" s="67" t="s">
        <v>131</v>
      </c>
      <c r="C4" s="69"/>
      <c r="D4" s="68" t="s">
        <v>135</v>
      </c>
      <c r="E4" s="68"/>
      <c r="F4" s="68"/>
      <c r="G4" s="68"/>
      <c r="H4" s="68"/>
      <c r="I4" s="68"/>
      <c r="J4" s="68"/>
      <c r="K4" s="68"/>
    </row>
    <row r="5" spans="1:11" ht="18" customHeight="1">
      <c r="A5" s="85"/>
      <c r="B5" s="85" t="s">
        <v>64</v>
      </c>
      <c r="C5" s="85"/>
      <c r="D5" s="86" t="s">
        <v>65</v>
      </c>
      <c r="E5" s="86"/>
      <c r="F5" s="86"/>
      <c r="G5" s="86"/>
      <c r="H5" s="86"/>
      <c r="I5" s="86"/>
      <c r="J5" s="86"/>
      <c r="K5" s="86"/>
    </row>
    <row r="6" spans="1:11" ht="17.399999999999999" customHeight="1">
      <c r="A6" s="69" t="s">
        <v>66</v>
      </c>
      <c r="B6" s="67" t="s">
        <v>132</v>
      </c>
      <c r="C6" s="69"/>
      <c r="D6" s="68" t="s">
        <v>135</v>
      </c>
      <c r="E6" s="68"/>
      <c r="F6" s="68"/>
      <c r="G6" s="68"/>
      <c r="H6" s="68"/>
      <c r="I6" s="68"/>
      <c r="J6" s="68"/>
      <c r="K6" s="68"/>
    </row>
    <row r="7" spans="1:11" ht="18" customHeight="1">
      <c r="B7" s="85" t="s">
        <v>64</v>
      </c>
      <c r="D7" s="86" t="s">
        <v>67</v>
      </c>
      <c r="E7" s="86"/>
      <c r="F7" s="86"/>
      <c r="G7" s="86"/>
      <c r="H7" s="86"/>
      <c r="I7" s="86"/>
      <c r="J7" s="86"/>
      <c r="K7" s="86"/>
    </row>
    <row r="8" spans="1:11" s="69" customFormat="1" ht="52.2" customHeight="1">
      <c r="A8" s="69" t="s">
        <v>68</v>
      </c>
      <c r="B8" s="67" t="s">
        <v>270</v>
      </c>
      <c r="C8" s="67" t="s">
        <v>228</v>
      </c>
      <c r="D8" s="36" t="s">
        <v>269</v>
      </c>
      <c r="E8" s="36"/>
      <c r="F8" s="36"/>
      <c r="G8" s="36"/>
      <c r="H8" s="36"/>
      <c r="I8" s="36"/>
      <c r="J8" s="36"/>
      <c r="K8" s="36"/>
    </row>
    <row r="9" spans="1:11" s="85" customFormat="1" ht="18">
      <c r="A9" s="69"/>
      <c r="B9" s="85" t="s">
        <v>64</v>
      </c>
      <c r="C9" s="87" t="s">
        <v>70</v>
      </c>
    </row>
    <row r="10" spans="1:11" s="85" customFormat="1" ht="36" customHeight="1">
      <c r="A10" s="69" t="s">
        <v>71</v>
      </c>
      <c r="B10" s="69" t="s">
        <v>72</v>
      </c>
      <c r="C10" s="42" t="s">
        <v>271</v>
      </c>
      <c r="D10" s="42"/>
      <c r="E10" s="42"/>
      <c r="F10" s="42"/>
      <c r="G10" s="42"/>
      <c r="H10" s="42"/>
      <c r="I10" s="42"/>
      <c r="J10" s="42"/>
      <c r="K10" s="42"/>
    </row>
    <row r="11" spans="1:11" s="85" customFormat="1" ht="16.8" customHeight="1">
      <c r="A11" s="69" t="s">
        <v>73</v>
      </c>
      <c r="B11" s="70" t="s">
        <v>74</v>
      </c>
      <c r="C11" s="70"/>
      <c r="D11" s="70"/>
      <c r="E11" s="70"/>
      <c r="F11" s="70"/>
      <c r="G11" s="70"/>
      <c r="H11" s="70"/>
      <c r="I11" s="70"/>
      <c r="J11" s="70"/>
      <c r="K11" s="70"/>
    </row>
    <row r="12" spans="1:11" ht="18" customHeight="1">
      <c r="A12" s="44" t="s">
        <v>75</v>
      </c>
      <c r="B12" s="110"/>
      <c r="C12" s="110"/>
      <c r="D12" s="110"/>
      <c r="E12" s="110"/>
      <c r="F12" s="110"/>
      <c r="G12" s="110"/>
      <c r="H12" s="110"/>
      <c r="I12" s="110"/>
      <c r="J12" s="110"/>
      <c r="K12" s="110"/>
    </row>
    <row r="13" spans="1:11" ht="16.8" customHeight="1">
      <c r="A13" s="14" t="s">
        <v>0</v>
      </c>
      <c r="B13" s="14" t="s">
        <v>1</v>
      </c>
      <c r="C13" s="111" t="s">
        <v>2</v>
      </c>
      <c r="D13" s="111"/>
      <c r="E13" s="111"/>
      <c r="F13" s="111" t="s">
        <v>3</v>
      </c>
      <c r="G13" s="111"/>
      <c r="H13" s="111"/>
      <c r="I13" s="111" t="s">
        <v>4</v>
      </c>
      <c r="J13" s="111"/>
      <c r="K13" s="111"/>
    </row>
    <row r="14" spans="1:11" ht="20.399999999999999">
      <c r="A14" s="14"/>
      <c r="B14" s="14"/>
      <c r="C14" s="112" t="s">
        <v>76</v>
      </c>
      <c r="D14" s="112" t="s">
        <v>77</v>
      </c>
      <c r="E14" s="112" t="s">
        <v>78</v>
      </c>
      <c r="F14" s="112" t="s">
        <v>76</v>
      </c>
      <c r="G14" s="112" t="s">
        <v>79</v>
      </c>
      <c r="H14" s="112" t="s">
        <v>78</v>
      </c>
      <c r="I14" s="112" t="s">
        <v>80</v>
      </c>
      <c r="J14" s="112" t="s">
        <v>81</v>
      </c>
      <c r="K14" s="112" t="s">
        <v>78</v>
      </c>
    </row>
    <row r="15" spans="1:11" s="88" customFormat="1" ht="10.199999999999999">
      <c r="A15" s="112"/>
      <c r="B15" s="112"/>
      <c r="C15" s="112" t="s">
        <v>82</v>
      </c>
      <c r="D15" s="112" t="s">
        <v>83</v>
      </c>
      <c r="E15" s="112" t="s">
        <v>84</v>
      </c>
      <c r="F15" s="112" t="s">
        <v>85</v>
      </c>
      <c r="G15" s="112" t="s">
        <v>86</v>
      </c>
      <c r="H15" s="112" t="s">
        <v>87</v>
      </c>
      <c r="I15" s="112" t="s">
        <v>88</v>
      </c>
      <c r="J15" s="112" t="s">
        <v>89</v>
      </c>
      <c r="K15" s="112" t="s">
        <v>90</v>
      </c>
    </row>
    <row r="16" spans="1:11" s="87" customFormat="1" ht="13.8">
      <c r="A16" s="4" t="s">
        <v>6</v>
      </c>
      <c r="B16" s="113" t="s">
        <v>128</v>
      </c>
      <c r="C16" s="3">
        <v>23.53</v>
      </c>
      <c r="D16" s="3"/>
      <c r="E16" s="114">
        <f>C16+D16</f>
        <v>23.53</v>
      </c>
      <c r="F16" s="3">
        <v>19.91</v>
      </c>
      <c r="G16" s="3"/>
      <c r="H16" s="114">
        <f>F16+G16</f>
        <v>19.91</v>
      </c>
      <c r="I16" s="3">
        <f>C16-F16</f>
        <v>3.620000000000001</v>
      </c>
      <c r="J16" s="3">
        <f>D16-G16</f>
        <v>0</v>
      </c>
      <c r="K16" s="114">
        <f>I16+J16</f>
        <v>3.620000000000001</v>
      </c>
    </row>
    <row r="17" spans="1:11" ht="51.6" customHeight="1">
      <c r="A17" s="44" t="s">
        <v>409</v>
      </c>
      <c r="B17" s="110"/>
      <c r="C17" s="110"/>
      <c r="D17" s="110"/>
      <c r="E17" s="110"/>
      <c r="F17" s="110"/>
      <c r="G17" s="110"/>
      <c r="H17" s="110"/>
      <c r="I17" s="110"/>
      <c r="J17" s="110"/>
      <c r="K17" s="110"/>
    </row>
    <row r="18" spans="1:11" ht="15.6">
      <c r="A18" s="9"/>
      <c r="B18" s="9" t="s">
        <v>7</v>
      </c>
      <c r="C18" s="9"/>
      <c r="D18" s="9"/>
      <c r="E18" s="9"/>
      <c r="F18" s="9"/>
      <c r="G18" s="9"/>
      <c r="H18" s="9"/>
      <c r="I18" s="9"/>
      <c r="J18" s="9"/>
      <c r="K18" s="9"/>
    </row>
    <row r="19" spans="1:11" ht="78" customHeight="1">
      <c r="A19" s="9" t="s">
        <v>5</v>
      </c>
      <c r="B19" s="138" t="s">
        <v>271</v>
      </c>
      <c r="C19" s="3">
        <v>23.53</v>
      </c>
      <c r="D19" s="3"/>
      <c r="E19" s="114">
        <f>C19+D19</f>
        <v>23.53</v>
      </c>
      <c r="F19" s="3">
        <v>19.91</v>
      </c>
      <c r="G19" s="3"/>
      <c r="H19" s="114">
        <f>F19+G19</f>
        <v>19.91</v>
      </c>
      <c r="I19" s="3">
        <f>C19-F19</f>
        <v>3.620000000000001</v>
      </c>
      <c r="J19" s="3">
        <f>D19-G19</f>
        <v>0</v>
      </c>
      <c r="K19" s="114">
        <f>I19+J19</f>
        <v>3.620000000000001</v>
      </c>
    </row>
    <row r="21" spans="1:11" ht="21.6" customHeight="1">
      <c r="A21" s="44" t="s">
        <v>94</v>
      </c>
      <c r="B21" s="110"/>
      <c r="C21" s="110"/>
      <c r="D21" s="110"/>
      <c r="E21" s="110"/>
      <c r="F21" s="110"/>
      <c r="G21" s="110"/>
      <c r="H21" s="110"/>
      <c r="I21" s="110"/>
      <c r="J21" s="110"/>
      <c r="K21" s="110"/>
    </row>
    <row r="23" spans="1:11" ht="36">
      <c r="A23" s="9" t="s">
        <v>8</v>
      </c>
      <c r="B23" s="9" t="s">
        <v>9</v>
      </c>
      <c r="C23" s="1" t="s">
        <v>91</v>
      </c>
      <c r="D23" s="1" t="s">
        <v>92</v>
      </c>
      <c r="E23" s="1" t="s">
        <v>93</v>
      </c>
    </row>
    <row r="24" spans="1:11" ht="13.8">
      <c r="A24" s="9">
        <v>1</v>
      </c>
      <c r="B24" s="9" t="s">
        <v>11</v>
      </c>
      <c r="C24" s="9" t="s">
        <v>12</v>
      </c>
      <c r="D24" s="9"/>
      <c r="E24" s="8" t="s">
        <v>179</v>
      </c>
    </row>
    <row r="25" spans="1:11" ht="13.8">
      <c r="A25" s="9"/>
      <c r="B25" s="9" t="s">
        <v>13</v>
      </c>
      <c r="C25" s="9"/>
      <c r="D25" s="9"/>
      <c r="E25" s="9"/>
    </row>
    <row r="26" spans="1:11" ht="13.8">
      <c r="A26" s="9" t="s">
        <v>14</v>
      </c>
      <c r="B26" s="9" t="s">
        <v>15</v>
      </c>
      <c r="C26" s="9" t="s">
        <v>12</v>
      </c>
      <c r="D26" s="9"/>
      <c r="E26" s="9" t="s">
        <v>12</v>
      </c>
    </row>
    <row r="27" spans="1:11" ht="13.8">
      <c r="A27" s="9" t="s">
        <v>16</v>
      </c>
      <c r="B27" s="9" t="s">
        <v>17</v>
      </c>
      <c r="C27" s="9" t="s">
        <v>12</v>
      </c>
      <c r="D27" s="9"/>
      <c r="E27" s="9" t="s">
        <v>12</v>
      </c>
    </row>
    <row r="28" spans="1:11">
      <c r="A28" s="14" t="s">
        <v>18</v>
      </c>
      <c r="B28" s="14"/>
      <c r="C28" s="14"/>
      <c r="D28" s="14"/>
      <c r="E28" s="14"/>
    </row>
    <row r="29" spans="1:11" ht="13.8">
      <c r="A29" s="9" t="s">
        <v>19</v>
      </c>
      <c r="B29" s="9" t="s">
        <v>20</v>
      </c>
      <c r="C29" s="3">
        <f>C31+C32+C33+C34</f>
        <v>0</v>
      </c>
      <c r="D29" s="3">
        <f>D31+D32+D33+D34</f>
        <v>0</v>
      </c>
      <c r="E29" s="3">
        <f>E31+E32+E33+E34</f>
        <v>0</v>
      </c>
    </row>
    <row r="30" spans="1:11" ht="13.8">
      <c r="A30" s="9"/>
      <c r="B30" s="9" t="s">
        <v>13</v>
      </c>
      <c r="C30" s="3"/>
      <c r="D30" s="3"/>
      <c r="E30" s="4"/>
    </row>
    <row r="31" spans="1:11" ht="13.8">
      <c r="A31" s="9" t="s">
        <v>21</v>
      </c>
      <c r="B31" s="9" t="s">
        <v>15</v>
      </c>
      <c r="C31" s="3"/>
      <c r="D31" s="3"/>
      <c r="E31" s="4">
        <f>C31-D31</f>
        <v>0</v>
      </c>
    </row>
    <row r="32" spans="1:11" ht="13.8">
      <c r="A32" s="9" t="s">
        <v>22</v>
      </c>
      <c r="B32" s="9" t="s">
        <v>23</v>
      </c>
      <c r="C32" s="3"/>
      <c r="D32" s="3"/>
      <c r="E32" s="4"/>
    </row>
    <row r="33" spans="1:11" ht="13.8">
      <c r="A33" s="9" t="s">
        <v>24</v>
      </c>
      <c r="B33" s="9" t="s">
        <v>25</v>
      </c>
      <c r="C33" s="3"/>
      <c r="D33" s="3"/>
      <c r="E33" s="4"/>
    </row>
    <row r="34" spans="1:11" ht="13.8">
      <c r="A34" s="9" t="s">
        <v>26</v>
      </c>
      <c r="B34" s="9" t="s">
        <v>27</v>
      </c>
      <c r="C34" s="3"/>
      <c r="D34" s="3"/>
      <c r="E34" s="4">
        <f>C34-D34</f>
        <v>0</v>
      </c>
    </row>
    <row r="35" spans="1:11">
      <c r="A35" s="13" t="s">
        <v>181</v>
      </c>
      <c r="B35" s="14"/>
      <c r="C35" s="14"/>
      <c r="D35" s="14"/>
      <c r="E35" s="14"/>
    </row>
    <row r="36" spans="1:11" ht="28.8" customHeight="1">
      <c r="A36" s="23" t="s">
        <v>216</v>
      </c>
      <c r="B36" s="24"/>
      <c r="C36" s="24"/>
      <c r="D36" s="24"/>
      <c r="E36" s="25"/>
    </row>
    <row r="37" spans="1:11" ht="13.8">
      <c r="A37" s="9" t="s">
        <v>28</v>
      </c>
      <c r="B37" s="8" t="s">
        <v>180</v>
      </c>
      <c r="C37" s="9" t="s">
        <v>12</v>
      </c>
      <c r="D37" s="9"/>
      <c r="E37" s="9"/>
    </row>
    <row r="38" spans="1:11" ht="13.8">
      <c r="A38" s="9"/>
      <c r="B38" s="9" t="s">
        <v>13</v>
      </c>
      <c r="C38" s="9"/>
      <c r="D38" s="9"/>
      <c r="E38" s="9"/>
    </row>
    <row r="39" spans="1:11" ht="13.8">
      <c r="A39" s="9" t="s">
        <v>29</v>
      </c>
      <c r="B39" s="9" t="s">
        <v>15</v>
      </c>
      <c r="C39" s="9" t="s">
        <v>12</v>
      </c>
      <c r="D39" s="9"/>
      <c r="E39" s="9"/>
    </row>
    <row r="40" spans="1:11" ht="13.8">
      <c r="A40" s="9" t="s">
        <v>30</v>
      </c>
      <c r="B40" s="9" t="s">
        <v>27</v>
      </c>
      <c r="C40" s="9" t="s">
        <v>12</v>
      </c>
      <c r="D40" s="9"/>
      <c r="E40" s="9"/>
    </row>
    <row r="42" spans="1:11" ht="16.2" customHeight="1">
      <c r="A42" s="44" t="s">
        <v>95</v>
      </c>
      <c r="B42" s="110"/>
      <c r="C42" s="110"/>
      <c r="D42" s="110"/>
      <c r="E42" s="110"/>
      <c r="F42" s="110"/>
      <c r="G42" s="110"/>
      <c r="H42" s="110"/>
      <c r="I42" s="110"/>
      <c r="J42" s="110"/>
      <c r="K42" s="110"/>
    </row>
    <row r="44" spans="1:11">
      <c r="A44" s="14" t="s">
        <v>8</v>
      </c>
      <c r="B44" s="14" t="s">
        <v>9</v>
      </c>
      <c r="C44" s="14" t="s">
        <v>31</v>
      </c>
      <c r="D44" s="14"/>
      <c r="E44" s="14"/>
      <c r="F44" s="14" t="s">
        <v>32</v>
      </c>
      <c r="G44" s="14"/>
      <c r="H44" s="14"/>
      <c r="I44" s="14" t="s">
        <v>10</v>
      </c>
      <c r="J44" s="14"/>
      <c r="K44" s="14"/>
    </row>
    <row r="45" spans="1:11" ht="20.399999999999999">
      <c r="A45" s="14"/>
      <c r="B45" s="14"/>
      <c r="C45" s="112" t="s">
        <v>130</v>
      </c>
      <c r="D45" s="112" t="s">
        <v>123</v>
      </c>
      <c r="E45" s="9" t="s">
        <v>33</v>
      </c>
      <c r="F45" s="112" t="s">
        <v>130</v>
      </c>
      <c r="G45" s="112" t="s">
        <v>123</v>
      </c>
      <c r="H45" s="9" t="s">
        <v>33</v>
      </c>
      <c r="I45" s="112" t="s">
        <v>130</v>
      </c>
      <c r="J45" s="112" t="s">
        <v>123</v>
      </c>
      <c r="K45" s="9" t="s">
        <v>33</v>
      </c>
    </row>
    <row r="46" spans="1:11" s="90" customFormat="1" ht="13.8">
      <c r="A46" s="94" t="s">
        <v>96</v>
      </c>
      <c r="B46" s="94" t="s">
        <v>97</v>
      </c>
      <c r="C46" s="115"/>
      <c r="D46" s="115"/>
      <c r="E46" s="115"/>
      <c r="F46" s="115"/>
      <c r="G46" s="115"/>
      <c r="H46" s="115"/>
      <c r="I46" s="115"/>
      <c r="J46" s="115"/>
      <c r="K46" s="115"/>
    </row>
    <row r="47" spans="1:11" ht="36" customHeight="1">
      <c r="A47" s="118" t="s">
        <v>231</v>
      </c>
      <c r="B47" s="115"/>
      <c r="C47" s="115"/>
      <c r="D47" s="115"/>
      <c r="E47" s="115"/>
      <c r="F47" s="115"/>
      <c r="G47" s="115"/>
      <c r="H47" s="115"/>
      <c r="I47" s="115"/>
      <c r="J47" s="115"/>
      <c r="K47" s="115"/>
    </row>
    <row r="48" spans="1:11" s="90" customFormat="1" ht="13.8">
      <c r="A48" s="94" t="s">
        <v>98</v>
      </c>
      <c r="B48" s="94" t="s">
        <v>99</v>
      </c>
      <c r="C48" s="115"/>
      <c r="D48" s="115"/>
      <c r="E48" s="115"/>
      <c r="F48" s="115"/>
      <c r="G48" s="115"/>
      <c r="H48" s="115"/>
      <c r="I48" s="115"/>
      <c r="J48" s="115"/>
      <c r="K48" s="115"/>
    </row>
    <row r="49" spans="1:11" ht="36.6" customHeight="1">
      <c r="A49" s="9"/>
      <c r="B49" s="182" t="s">
        <v>272</v>
      </c>
      <c r="C49" s="4">
        <v>13</v>
      </c>
      <c r="D49" s="9"/>
      <c r="E49" s="109">
        <f>C49+D49</f>
        <v>13</v>
      </c>
      <c r="F49" s="4">
        <v>11</v>
      </c>
      <c r="G49" s="9"/>
      <c r="H49" s="109">
        <f>F49+G49</f>
        <v>11</v>
      </c>
      <c r="I49" s="116">
        <f t="shared" ref="I49" si="0">F49-C49</f>
        <v>-2</v>
      </c>
      <c r="J49" s="116">
        <f t="shared" ref="J49" si="1">G49-D49</f>
        <v>0</v>
      </c>
      <c r="K49" s="117">
        <f t="shared" ref="K49" si="2">I49+J49</f>
        <v>-2</v>
      </c>
    </row>
    <row r="50" spans="1:11" ht="28.2" customHeight="1">
      <c r="A50" s="13" t="s">
        <v>410</v>
      </c>
      <c r="B50" s="14"/>
      <c r="C50" s="14"/>
      <c r="D50" s="14"/>
      <c r="E50" s="14"/>
      <c r="F50" s="14"/>
      <c r="G50" s="14"/>
      <c r="H50" s="14"/>
      <c r="I50" s="14"/>
      <c r="J50" s="14"/>
      <c r="K50" s="14"/>
    </row>
    <row r="51" spans="1:11" s="90" customFormat="1" ht="13.8">
      <c r="A51" s="94" t="s">
        <v>101</v>
      </c>
      <c r="B51" s="94" t="s">
        <v>102</v>
      </c>
      <c r="C51" s="115"/>
      <c r="D51" s="115"/>
      <c r="E51" s="115"/>
      <c r="F51" s="115"/>
      <c r="G51" s="115"/>
      <c r="H51" s="115"/>
      <c r="I51" s="115"/>
      <c r="J51" s="115"/>
      <c r="K51" s="115"/>
    </row>
    <row r="52" spans="1:11" ht="21" customHeight="1">
      <c r="A52" s="9"/>
      <c r="B52" s="8" t="s">
        <v>273</v>
      </c>
      <c r="C52" s="119">
        <v>1810</v>
      </c>
      <c r="D52" s="119"/>
      <c r="E52" s="120">
        <f t="shared" ref="E52" si="3">C52+D52</f>
        <v>1810</v>
      </c>
      <c r="F52" s="119">
        <v>1810</v>
      </c>
      <c r="G52" s="119"/>
      <c r="H52" s="120">
        <f t="shared" ref="H52" si="4">F52+G52</f>
        <v>1810</v>
      </c>
      <c r="I52" s="119">
        <f t="shared" ref="I52:J52" si="5">F52-C52</f>
        <v>0</v>
      </c>
      <c r="J52" s="119">
        <f t="shared" si="5"/>
        <v>0</v>
      </c>
      <c r="K52" s="120">
        <f t="shared" ref="K52" si="6">I52+J52</f>
        <v>0</v>
      </c>
    </row>
    <row r="53" spans="1:11" ht="30" customHeight="1">
      <c r="A53" s="94">
        <v>4</v>
      </c>
      <c r="B53" s="2" t="s">
        <v>200</v>
      </c>
      <c r="C53" s="4"/>
      <c r="D53" s="4"/>
      <c r="E53" s="109"/>
      <c r="F53" s="4"/>
      <c r="G53" s="4"/>
      <c r="H53" s="109"/>
      <c r="I53" s="4"/>
      <c r="J53" s="4"/>
      <c r="K53" s="109"/>
    </row>
    <row r="54" spans="1:11" ht="42.6" customHeight="1">
      <c r="A54" s="118" t="s">
        <v>238</v>
      </c>
      <c r="B54" s="14"/>
      <c r="C54" s="14"/>
      <c r="D54" s="14"/>
      <c r="E54" s="14"/>
      <c r="F54" s="14"/>
      <c r="G54" s="14"/>
      <c r="H54" s="14"/>
      <c r="I54" s="14"/>
      <c r="J54" s="14"/>
      <c r="K54" s="14"/>
    </row>
    <row r="55" spans="1:11" ht="33" customHeight="1">
      <c r="A55" s="121" t="s">
        <v>106</v>
      </c>
      <c r="B55" s="122"/>
      <c r="C55" s="122"/>
      <c r="D55" s="122"/>
      <c r="E55" s="122"/>
      <c r="F55" s="122"/>
      <c r="G55" s="122"/>
      <c r="H55" s="122"/>
      <c r="I55" s="122"/>
      <c r="J55" s="122"/>
      <c r="K55" s="122"/>
    </row>
    <row r="56" spans="1:11" ht="76.8" customHeight="1">
      <c r="A56" s="123" t="s">
        <v>302</v>
      </c>
      <c r="B56" s="123"/>
      <c r="C56" s="123"/>
      <c r="D56" s="123"/>
      <c r="E56" s="123"/>
      <c r="F56" s="123"/>
      <c r="G56" s="123"/>
      <c r="H56" s="123"/>
      <c r="I56" s="123"/>
      <c r="J56" s="123"/>
      <c r="K56" s="123"/>
    </row>
    <row r="57" spans="1:11" ht="13.2" customHeight="1">
      <c r="A57" s="124" t="s">
        <v>107</v>
      </c>
      <c r="B57" s="124"/>
      <c r="C57" s="124"/>
      <c r="D57" s="124"/>
      <c r="E57" s="124"/>
      <c r="F57" s="124"/>
      <c r="G57" s="124"/>
      <c r="H57" s="124"/>
      <c r="I57" s="124"/>
      <c r="J57" s="124"/>
      <c r="K57" s="124"/>
    </row>
    <row r="58" spans="1:11">
      <c r="A58" s="123" t="s">
        <v>108</v>
      </c>
      <c r="B58" s="123"/>
      <c r="C58" s="123"/>
      <c r="D58" s="123"/>
      <c r="E58" s="123"/>
      <c r="F58" s="123"/>
      <c r="G58" s="123"/>
      <c r="H58" s="123"/>
      <c r="I58" s="123"/>
      <c r="J58" s="123"/>
      <c r="K58" s="123"/>
    </row>
    <row r="59" spans="1:11" ht="17.399999999999999" customHeight="1">
      <c r="A59" s="125" t="s">
        <v>37</v>
      </c>
      <c r="B59" s="125"/>
      <c r="C59" s="125"/>
      <c r="D59" s="125"/>
      <c r="E59" s="125"/>
      <c r="F59" s="125"/>
      <c r="G59" s="125"/>
      <c r="H59" s="125"/>
      <c r="I59" s="125"/>
      <c r="J59" s="125"/>
      <c r="K59" s="125"/>
    </row>
    <row r="60" spans="1:11" ht="28.2" customHeight="1">
      <c r="A60" s="14" t="s">
        <v>8</v>
      </c>
      <c r="B60" s="14" t="s">
        <v>9</v>
      </c>
      <c r="C60" s="111" t="s">
        <v>38</v>
      </c>
      <c r="D60" s="111"/>
      <c r="E60" s="111"/>
      <c r="F60" s="111" t="s">
        <v>39</v>
      </c>
      <c r="G60" s="111"/>
      <c r="H60" s="111"/>
      <c r="I60" s="126" t="s">
        <v>109</v>
      </c>
      <c r="J60" s="111"/>
      <c r="K60" s="111"/>
    </row>
    <row r="61" spans="1:11" s="88" customFormat="1" ht="20.399999999999999" customHeight="1">
      <c r="A61" s="14"/>
      <c r="B61" s="14"/>
      <c r="C61" s="112" t="s">
        <v>76</v>
      </c>
      <c r="D61" s="112" t="s">
        <v>77</v>
      </c>
      <c r="E61" s="112" t="s">
        <v>78</v>
      </c>
      <c r="F61" s="112" t="s">
        <v>76</v>
      </c>
      <c r="G61" s="112" t="s">
        <v>77</v>
      </c>
      <c r="H61" s="112" t="s">
        <v>78</v>
      </c>
      <c r="I61" s="112" t="s">
        <v>76</v>
      </c>
      <c r="J61" s="112" t="s">
        <v>77</v>
      </c>
      <c r="K61" s="112" t="s">
        <v>78</v>
      </c>
    </row>
    <row r="62" spans="1:11" ht="13.8">
      <c r="A62" s="9"/>
      <c r="B62" s="9" t="s">
        <v>40</v>
      </c>
      <c r="C62" s="3">
        <v>19.91</v>
      </c>
      <c r="D62" s="3"/>
      <c r="E62" s="114">
        <f>C62+D62</f>
        <v>19.91</v>
      </c>
      <c r="F62" s="3">
        <v>19.91</v>
      </c>
      <c r="G62" s="3"/>
      <c r="H62" s="114">
        <f>F62+G62</f>
        <v>19.91</v>
      </c>
      <c r="I62" s="3">
        <f>C62-F62</f>
        <v>0</v>
      </c>
      <c r="J62" s="3">
        <f>D62-G62</f>
        <v>0</v>
      </c>
      <c r="K62" s="114">
        <f>I62+J62</f>
        <v>0</v>
      </c>
    </row>
    <row r="63" spans="1:11" ht="28.8" customHeight="1">
      <c r="A63" s="127" t="s">
        <v>110</v>
      </c>
      <c r="B63" s="127"/>
      <c r="C63" s="127"/>
      <c r="D63" s="127"/>
      <c r="E63" s="127"/>
      <c r="F63" s="127"/>
      <c r="G63" s="127"/>
      <c r="H63" s="127"/>
      <c r="I63" s="127"/>
      <c r="J63" s="127"/>
      <c r="K63" s="127"/>
    </row>
    <row r="64" spans="1:11" ht="20.399999999999999" customHeight="1">
      <c r="A64" s="128"/>
      <c r="B64" s="128"/>
      <c r="C64" s="128"/>
      <c r="D64" s="128"/>
      <c r="E64" s="128"/>
      <c r="F64" s="128"/>
      <c r="G64" s="128"/>
      <c r="H64" s="128"/>
      <c r="I64" s="128"/>
      <c r="J64" s="128"/>
      <c r="K64" s="128"/>
    </row>
    <row r="65" spans="1:11" ht="13.8">
      <c r="A65" s="9"/>
      <c r="B65" s="9" t="s">
        <v>13</v>
      </c>
      <c r="C65" s="9"/>
      <c r="D65" s="9"/>
      <c r="E65" s="9"/>
      <c r="F65" s="108"/>
      <c r="G65" s="108"/>
      <c r="H65" s="108"/>
      <c r="I65" s="108"/>
      <c r="J65" s="108"/>
      <c r="K65" s="108"/>
    </row>
    <row r="66" spans="1:11" ht="79.2" customHeight="1">
      <c r="A66" s="9"/>
      <c r="B66" s="143" t="s">
        <v>271</v>
      </c>
      <c r="C66" s="3">
        <v>19.91</v>
      </c>
      <c r="D66" s="3"/>
      <c r="E66" s="114">
        <f>C66+D66</f>
        <v>19.91</v>
      </c>
      <c r="F66" s="3">
        <v>19.91</v>
      </c>
      <c r="G66" s="3"/>
      <c r="H66" s="114">
        <f>F66+G66</f>
        <v>19.91</v>
      </c>
      <c r="I66" s="3">
        <f>C66-F66</f>
        <v>0</v>
      </c>
      <c r="J66" s="3">
        <f>D66-G66</f>
        <v>0</v>
      </c>
      <c r="K66" s="114">
        <f>I66+J66</f>
        <v>0</v>
      </c>
    </row>
    <row r="67" spans="1:11" ht="39.6" customHeight="1">
      <c r="A67" s="129" t="s">
        <v>112</v>
      </c>
      <c r="B67" s="111"/>
      <c r="C67" s="111"/>
      <c r="D67" s="111"/>
      <c r="E67" s="111"/>
      <c r="F67" s="111"/>
      <c r="G67" s="111"/>
      <c r="H67" s="111"/>
      <c r="I67" s="111"/>
      <c r="J67" s="111"/>
      <c r="K67" s="111"/>
    </row>
    <row r="68" spans="1:11" ht="21" customHeight="1">
      <c r="A68" s="128"/>
      <c r="B68" s="128"/>
      <c r="C68" s="128"/>
      <c r="D68" s="128"/>
      <c r="E68" s="128"/>
      <c r="F68" s="128"/>
      <c r="G68" s="128"/>
      <c r="H68" s="128"/>
      <c r="I68" s="128"/>
      <c r="J68" s="128"/>
      <c r="K68" s="128"/>
    </row>
    <row r="69" spans="1:11" s="90" customFormat="1" ht="13.8">
      <c r="A69" s="94" t="s">
        <v>96</v>
      </c>
      <c r="B69" s="94" t="s">
        <v>97</v>
      </c>
      <c r="C69" s="4"/>
      <c r="D69" s="4"/>
      <c r="E69" s="4"/>
      <c r="F69" s="4"/>
      <c r="G69" s="4"/>
      <c r="H69" s="4"/>
      <c r="I69" s="116"/>
      <c r="J69" s="116"/>
      <c r="K69" s="116"/>
    </row>
    <row r="70" spans="1:11" s="90" customFormat="1" ht="13.8">
      <c r="A70" s="94" t="s">
        <v>98</v>
      </c>
      <c r="B70" s="94" t="s">
        <v>99</v>
      </c>
      <c r="C70" s="146"/>
      <c r="D70" s="147"/>
      <c r="E70" s="146"/>
      <c r="F70" s="146"/>
      <c r="G70" s="146"/>
      <c r="H70" s="146"/>
      <c r="I70" s="116"/>
      <c r="J70" s="117"/>
      <c r="K70" s="130"/>
    </row>
    <row r="71" spans="1:11" s="90" customFormat="1" ht="34.200000000000003" customHeight="1">
      <c r="A71" s="94"/>
      <c r="B71" s="8" t="s">
        <v>272</v>
      </c>
      <c r="C71" s="144">
        <v>11</v>
      </c>
      <c r="D71" s="147"/>
      <c r="E71" s="146">
        <f t="shared" ref="E71:E73" si="7">C71+D71</f>
        <v>11</v>
      </c>
      <c r="F71" s="144">
        <v>11</v>
      </c>
      <c r="G71" s="146"/>
      <c r="H71" s="146">
        <f t="shared" ref="H71:H73" si="8">F71+G71</f>
        <v>11</v>
      </c>
      <c r="I71" s="116">
        <f t="shared" ref="I71:I73" si="9">F71/C71*100-100</f>
        <v>0</v>
      </c>
      <c r="J71" s="117"/>
      <c r="K71" s="130">
        <f t="shared" ref="K71:K73" si="10">H71/E71*100-100</f>
        <v>0</v>
      </c>
    </row>
    <row r="72" spans="1:11" s="90" customFormat="1" ht="13.8">
      <c r="A72" s="94" t="s">
        <v>101</v>
      </c>
      <c r="B72" s="94" t="s">
        <v>102</v>
      </c>
      <c r="C72" s="146"/>
      <c r="D72" s="147"/>
      <c r="E72" s="146"/>
      <c r="F72" s="146"/>
      <c r="G72" s="146"/>
      <c r="H72" s="146"/>
      <c r="I72" s="116"/>
      <c r="J72" s="117"/>
      <c r="K72" s="130"/>
    </row>
    <row r="73" spans="1:11" ht="13.8">
      <c r="A73" s="9"/>
      <c r="B73" s="8" t="s">
        <v>273</v>
      </c>
      <c r="C73" s="119">
        <v>1810</v>
      </c>
      <c r="D73" s="183"/>
      <c r="E73" s="120">
        <f t="shared" si="7"/>
        <v>1810</v>
      </c>
      <c r="F73" s="119">
        <v>1810</v>
      </c>
      <c r="G73" s="119"/>
      <c r="H73" s="120">
        <f t="shared" si="8"/>
        <v>1810</v>
      </c>
      <c r="I73" s="116">
        <f t="shared" si="9"/>
        <v>0</v>
      </c>
      <c r="J73" s="116"/>
      <c r="K73" s="130">
        <f t="shared" si="10"/>
        <v>0</v>
      </c>
    </row>
    <row r="74" spans="1:11" ht="13.8">
      <c r="A74" s="9"/>
      <c r="B74" s="2" t="s">
        <v>200</v>
      </c>
      <c r="C74" s="144"/>
      <c r="D74" s="145"/>
      <c r="E74" s="146"/>
      <c r="F74" s="144"/>
      <c r="G74" s="144"/>
      <c r="H74" s="146"/>
      <c r="I74" s="116"/>
      <c r="J74" s="116"/>
      <c r="K74" s="130"/>
    </row>
    <row r="75" spans="1:11" ht="17.399999999999999" customHeight="1">
      <c r="A75" s="129" t="s">
        <v>111</v>
      </c>
      <c r="B75" s="129"/>
      <c r="C75" s="129"/>
      <c r="D75" s="129"/>
      <c r="E75" s="129"/>
      <c r="F75" s="129"/>
      <c r="G75" s="129"/>
      <c r="H75" s="129"/>
      <c r="I75" s="129"/>
      <c r="J75" s="129"/>
      <c r="K75" s="129"/>
    </row>
    <row r="76" spans="1:11" ht="33" customHeight="1">
      <c r="A76" s="157" t="s">
        <v>106</v>
      </c>
      <c r="B76" s="157"/>
      <c r="C76" s="157"/>
      <c r="D76" s="157"/>
      <c r="E76" s="157"/>
      <c r="F76" s="157"/>
      <c r="G76" s="157"/>
      <c r="H76" s="157"/>
      <c r="I76" s="157"/>
      <c r="J76" s="157"/>
      <c r="K76" s="157"/>
    </row>
    <row r="77" spans="1:11" ht="32.4" hidden="1" customHeight="1">
      <c r="A77" s="157" t="s">
        <v>106</v>
      </c>
      <c r="B77" s="157"/>
      <c r="C77" s="157"/>
      <c r="D77" s="157"/>
      <c r="E77" s="157"/>
      <c r="F77" s="157"/>
      <c r="G77" s="157"/>
      <c r="H77" s="157"/>
      <c r="I77" s="157"/>
      <c r="J77" s="157"/>
      <c r="K77" s="157"/>
    </row>
    <row r="78" spans="1:11" ht="13.8" customHeight="1">
      <c r="A78" s="137" t="s">
        <v>113</v>
      </c>
      <c r="B78" s="137"/>
      <c r="C78" s="137"/>
      <c r="D78" s="137"/>
      <c r="E78" s="137"/>
      <c r="F78" s="137"/>
      <c r="G78" s="137"/>
      <c r="H78" s="137"/>
      <c r="I78" s="137"/>
      <c r="J78" s="137"/>
      <c r="K78" s="137"/>
    </row>
    <row r="79" spans="1:11" ht="13.2" customHeight="1">
      <c r="A79" s="123" t="s">
        <v>114</v>
      </c>
      <c r="B79" s="123"/>
      <c r="C79" s="123"/>
      <c r="D79" s="123"/>
      <c r="E79" s="123"/>
      <c r="F79" s="123"/>
      <c r="G79" s="123"/>
      <c r="H79" s="123"/>
      <c r="I79" s="123"/>
      <c r="J79" s="123"/>
      <c r="K79" s="123"/>
    </row>
    <row r="81" spans="1:11" ht="15" customHeight="1">
      <c r="A81" s="125" t="s">
        <v>41</v>
      </c>
      <c r="B81" s="125"/>
      <c r="C81" s="125"/>
      <c r="D81" s="125"/>
      <c r="E81" s="125"/>
      <c r="F81" s="125"/>
      <c r="G81" s="125"/>
      <c r="H81" s="125"/>
      <c r="I81" s="125"/>
      <c r="J81" s="125"/>
      <c r="K81" s="125"/>
    </row>
    <row r="83" spans="1:11" ht="72">
      <c r="A83" s="9" t="s">
        <v>42</v>
      </c>
      <c r="B83" s="9" t="s">
        <v>9</v>
      </c>
      <c r="C83" s="1" t="s">
        <v>115</v>
      </c>
      <c r="D83" s="1" t="s">
        <v>116</v>
      </c>
      <c r="E83" s="1" t="s">
        <v>117</v>
      </c>
      <c r="F83" s="1" t="s">
        <v>93</v>
      </c>
      <c r="G83" s="1" t="s">
        <v>118</v>
      </c>
      <c r="H83" s="1" t="s">
        <v>119</v>
      </c>
    </row>
    <row r="84" spans="1:11" ht="13.8">
      <c r="A84" s="9" t="s">
        <v>6</v>
      </c>
      <c r="B84" s="9" t="s">
        <v>19</v>
      </c>
      <c r="C84" s="9" t="s">
        <v>28</v>
      </c>
      <c r="D84" s="9" t="s">
        <v>36</v>
      </c>
      <c r="E84" s="9" t="s">
        <v>35</v>
      </c>
      <c r="F84" s="9" t="s">
        <v>43</v>
      </c>
      <c r="G84" s="9" t="s">
        <v>34</v>
      </c>
      <c r="H84" s="9" t="s">
        <v>44</v>
      </c>
    </row>
    <row r="85" spans="1:11" ht="13.8">
      <c r="A85" s="9" t="s">
        <v>45</v>
      </c>
      <c r="B85" s="9" t="s">
        <v>46</v>
      </c>
      <c r="C85" s="9" t="s">
        <v>12</v>
      </c>
      <c r="D85" s="3"/>
      <c r="E85" s="3"/>
      <c r="F85" s="3">
        <f>F87+F89</f>
        <v>0</v>
      </c>
      <c r="G85" s="102" t="s">
        <v>12</v>
      </c>
      <c r="H85" s="102" t="s">
        <v>12</v>
      </c>
    </row>
    <row r="86" spans="1:11" ht="13.8">
      <c r="A86" s="9"/>
      <c r="B86" s="9" t="s">
        <v>47</v>
      </c>
      <c r="C86" s="9" t="s">
        <v>12</v>
      </c>
      <c r="D86" s="102"/>
      <c r="E86" s="102"/>
      <c r="F86" s="102"/>
      <c r="G86" s="102" t="s">
        <v>12</v>
      </c>
      <c r="H86" s="102" t="s">
        <v>12</v>
      </c>
    </row>
    <row r="87" spans="1:11" ht="27.6">
      <c r="A87" s="9"/>
      <c r="B87" s="8" t="s">
        <v>204</v>
      </c>
      <c r="C87" s="9" t="s">
        <v>12</v>
      </c>
      <c r="D87" s="102"/>
      <c r="E87" s="102"/>
      <c r="F87" s="3">
        <f>E87-D87</f>
        <v>0</v>
      </c>
      <c r="G87" s="102" t="s">
        <v>12</v>
      </c>
      <c r="H87" s="102" t="s">
        <v>12</v>
      </c>
    </row>
    <row r="88" spans="1:11" ht="13.8">
      <c r="A88" s="9"/>
      <c r="B88" s="9" t="s">
        <v>48</v>
      </c>
      <c r="C88" s="9" t="s">
        <v>12</v>
      </c>
      <c r="D88" s="102"/>
      <c r="E88" s="102"/>
      <c r="F88" s="3"/>
      <c r="G88" s="102" t="s">
        <v>12</v>
      </c>
      <c r="H88" s="102" t="s">
        <v>12</v>
      </c>
    </row>
    <row r="89" spans="1:11" ht="13.8">
      <c r="A89" s="9"/>
      <c r="B89" s="9" t="s">
        <v>49</v>
      </c>
      <c r="C89" s="9" t="s">
        <v>12</v>
      </c>
      <c r="D89" s="102"/>
      <c r="E89" s="102"/>
      <c r="F89" s="3">
        <f t="shared" ref="F89" si="11">E89-D89</f>
        <v>0</v>
      </c>
      <c r="G89" s="102" t="s">
        <v>12</v>
      </c>
      <c r="H89" s="102" t="s">
        <v>12</v>
      </c>
    </row>
    <row r="90" spans="1:11">
      <c r="A90" s="14" t="s">
        <v>50</v>
      </c>
      <c r="B90" s="14"/>
      <c r="C90" s="14"/>
      <c r="D90" s="14"/>
      <c r="E90" s="14"/>
      <c r="F90" s="14"/>
      <c r="G90" s="14"/>
      <c r="H90" s="14"/>
    </row>
    <row r="91" spans="1:11" ht="13.8">
      <c r="A91" s="9" t="s">
        <v>19</v>
      </c>
      <c r="B91" s="9" t="s">
        <v>51</v>
      </c>
      <c r="C91" s="9" t="s">
        <v>12</v>
      </c>
      <c r="D91" s="102"/>
      <c r="E91" s="102"/>
      <c r="F91" s="3">
        <f>E91-D91</f>
        <v>0</v>
      </c>
      <c r="G91" s="9" t="s">
        <v>12</v>
      </c>
      <c r="H91" s="9" t="s">
        <v>12</v>
      </c>
    </row>
    <row r="92" spans="1:11" ht="13.2" customHeight="1">
      <c r="A92" s="17"/>
      <c r="B92" s="18"/>
      <c r="C92" s="18"/>
      <c r="D92" s="18"/>
      <c r="E92" s="18"/>
      <c r="F92" s="18"/>
      <c r="G92" s="18"/>
      <c r="H92" s="19"/>
    </row>
    <row r="93" spans="1:11" ht="9" customHeight="1">
      <c r="A93" s="20"/>
      <c r="B93" s="21"/>
      <c r="C93" s="21"/>
      <c r="D93" s="21"/>
      <c r="E93" s="21"/>
      <c r="F93" s="21"/>
      <c r="G93" s="21"/>
      <c r="H93" s="22"/>
    </row>
    <row r="94" spans="1:11">
      <c r="A94" s="14" t="s">
        <v>53</v>
      </c>
      <c r="B94" s="14"/>
      <c r="C94" s="14"/>
      <c r="D94" s="14"/>
      <c r="E94" s="14"/>
      <c r="F94" s="14"/>
      <c r="G94" s="14"/>
      <c r="H94" s="14"/>
    </row>
    <row r="95" spans="1:11" ht="13.8">
      <c r="A95" s="9" t="s">
        <v>21</v>
      </c>
      <c r="B95" s="9" t="s">
        <v>54</v>
      </c>
      <c r="C95" s="9"/>
      <c r="D95" s="9"/>
      <c r="E95" s="9"/>
      <c r="F95" s="9"/>
      <c r="G95" s="9"/>
      <c r="H95" s="9"/>
    </row>
    <row r="96" spans="1:11" ht="13.8">
      <c r="A96" s="9"/>
      <c r="B96" s="9" t="s">
        <v>55</v>
      </c>
      <c r="C96" s="9"/>
      <c r="D96" s="9"/>
      <c r="E96" s="9"/>
      <c r="F96" s="9"/>
      <c r="G96" s="9"/>
      <c r="H96" s="9"/>
    </row>
    <row r="97" spans="1:11" ht="13.8" thickBot="1">
      <c r="A97" s="103" t="s">
        <v>56</v>
      </c>
      <c r="B97" s="104"/>
      <c r="C97" s="104"/>
      <c r="D97" s="104"/>
      <c r="E97" s="104"/>
      <c r="F97" s="104"/>
      <c r="G97" s="104"/>
      <c r="H97" s="105"/>
    </row>
    <row r="98" spans="1:11" ht="17.399999999999999" customHeight="1">
      <c r="A98" s="23"/>
      <c r="B98" s="24"/>
      <c r="C98" s="24"/>
      <c r="D98" s="24"/>
      <c r="E98" s="24"/>
      <c r="F98" s="24"/>
      <c r="G98" s="24"/>
      <c r="H98" s="25"/>
    </row>
    <row r="99" spans="1:11" ht="27.6">
      <c r="A99" s="9"/>
      <c r="B99" s="9" t="s">
        <v>57</v>
      </c>
      <c r="C99" s="9"/>
      <c r="D99" s="9"/>
      <c r="E99" s="9"/>
      <c r="F99" s="9"/>
      <c r="G99" s="9"/>
      <c r="H99" s="9"/>
    </row>
    <row r="100" spans="1:11" ht="27.6">
      <c r="A100" s="9"/>
      <c r="B100" s="9" t="s">
        <v>58</v>
      </c>
      <c r="C100" s="9"/>
      <c r="D100" s="9"/>
      <c r="E100" s="9"/>
      <c r="F100" s="9"/>
      <c r="G100" s="9"/>
      <c r="H100" s="9"/>
    </row>
    <row r="101" spans="1:11" ht="27.6">
      <c r="A101" s="9" t="s">
        <v>22</v>
      </c>
      <c r="B101" s="9" t="s">
        <v>59</v>
      </c>
      <c r="C101" s="9" t="s">
        <v>12</v>
      </c>
      <c r="D101" s="102"/>
      <c r="E101" s="102"/>
      <c r="F101" s="3">
        <f>E101-D101</f>
        <v>0</v>
      </c>
      <c r="G101" s="9" t="s">
        <v>12</v>
      </c>
      <c r="H101" s="9" t="s">
        <v>12</v>
      </c>
    </row>
    <row r="102" spans="1:11" ht="22.8" customHeight="1">
      <c r="A102" s="106" t="s">
        <v>378</v>
      </c>
      <c r="B102" s="106"/>
      <c r="C102" s="106"/>
      <c r="D102" s="106"/>
      <c r="E102" s="106"/>
      <c r="F102" s="106"/>
      <c r="G102" s="106"/>
      <c r="H102" s="106"/>
      <c r="I102" s="106"/>
      <c r="J102" s="106"/>
      <c r="K102" s="106"/>
    </row>
    <row r="103" spans="1:11" ht="25.2" customHeight="1">
      <c r="A103" s="12" t="s">
        <v>411</v>
      </c>
      <c r="B103" s="12"/>
      <c r="C103" s="12"/>
      <c r="D103" s="12"/>
      <c r="E103" s="12"/>
      <c r="F103" s="12"/>
      <c r="G103" s="12"/>
      <c r="H103" s="12"/>
      <c r="I103" s="12"/>
      <c r="J103" s="12"/>
      <c r="K103" s="12"/>
    </row>
    <row r="104" spans="1:11" ht="18" customHeight="1">
      <c r="A104" s="12" t="s">
        <v>120</v>
      </c>
      <c r="B104" s="107"/>
      <c r="C104" s="107"/>
      <c r="D104" s="107"/>
      <c r="E104" s="107"/>
      <c r="F104" s="107"/>
      <c r="G104" s="107"/>
      <c r="H104" s="107"/>
      <c r="I104" s="107"/>
      <c r="J104" s="107"/>
      <c r="K104" s="107"/>
    </row>
    <row r="105" spans="1:11" ht="32.4" customHeight="1">
      <c r="A105" s="15" t="s">
        <v>412</v>
      </c>
      <c r="B105" s="16"/>
      <c r="C105" s="16"/>
      <c r="D105" s="16"/>
      <c r="E105" s="16"/>
      <c r="F105" s="16"/>
      <c r="G105" s="16"/>
      <c r="H105" s="16"/>
      <c r="I105" s="16"/>
      <c r="J105" s="16"/>
      <c r="K105" s="16"/>
    </row>
    <row r="106" spans="1:11" ht="31.8" customHeight="1">
      <c r="A106" s="12" t="s">
        <v>413</v>
      </c>
      <c r="B106" s="12"/>
      <c r="C106" s="12"/>
      <c r="D106" s="12"/>
      <c r="E106" s="12"/>
      <c r="F106" s="12"/>
      <c r="G106" s="12"/>
      <c r="H106" s="12"/>
      <c r="I106" s="12"/>
      <c r="J106" s="12"/>
      <c r="K106" s="12"/>
    </row>
    <row r="107" spans="1:11" ht="29.4" customHeight="1">
      <c r="A107" s="12" t="s">
        <v>414</v>
      </c>
      <c r="B107" s="12"/>
      <c r="C107" s="12"/>
      <c r="D107" s="12"/>
      <c r="E107" s="12"/>
      <c r="F107" s="12"/>
      <c r="G107" s="12"/>
      <c r="H107" s="12"/>
      <c r="I107" s="12"/>
      <c r="J107" s="12"/>
      <c r="K107" s="12"/>
    </row>
    <row r="108" spans="1:11" ht="21" customHeight="1">
      <c r="A108" s="12" t="s">
        <v>383</v>
      </c>
      <c r="B108" s="12"/>
      <c r="C108" s="12"/>
      <c r="D108" s="12"/>
      <c r="E108" s="12"/>
      <c r="F108" s="12"/>
      <c r="G108" s="12"/>
      <c r="H108" s="12"/>
      <c r="I108" s="12"/>
      <c r="J108" s="12"/>
      <c r="K108" s="12"/>
    </row>
    <row r="111" spans="1:11" ht="15.6" customHeight="1">
      <c r="B111" s="66" t="s">
        <v>353</v>
      </c>
      <c r="C111" s="66"/>
      <c r="D111" s="34"/>
      <c r="E111" s="66" t="s">
        <v>354</v>
      </c>
      <c r="F111" s="66"/>
      <c r="G111" s="66"/>
    </row>
  </sheetData>
  <mergeCells count="73">
    <mergeCell ref="A107:K107"/>
    <mergeCell ref="A108:K108"/>
    <mergeCell ref="E111:G111"/>
    <mergeCell ref="A98:H98"/>
    <mergeCell ref="A102:K102"/>
    <mergeCell ref="A103:K103"/>
    <mergeCell ref="A104:K104"/>
    <mergeCell ref="A105:K105"/>
    <mergeCell ref="A106:K106"/>
    <mergeCell ref="B111:C111"/>
    <mergeCell ref="A97:H97"/>
    <mergeCell ref="A64:K64"/>
    <mergeCell ref="A67:K67"/>
    <mergeCell ref="A68:K68"/>
    <mergeCell ref="A75:K75"/>
    <mergeCell ref="A78:K78"/>
    <mergeCell ref="A79:K79"/>
    <mergeCell ref="A81:K81"/>
    <mergeCell ref="A90:H90"/>
    <mergeCell ref="A92:H93"/>
    <mergeCell ref="A94:H94"/>
    <mergeCell ref="A76:K76"/>
    <mergeCell ref="A77:K77"/>
    <mergeCell ref="A63:K63"/>
    <mergeCell ref="A54:K54"/>
    <mergeCell ref="A55:K55"/>
    <mergeCell ref="A56:K56"/>
    <mergeCell ref="A57:K57"/>
    <mergeCell ref="A58:K58"/>
    <mergeCell ref="A59:K59"/>
    <mergeCell ref="A60:A61"/>
    <mergeCell ref="B60:B61"/>
    <mergeCell ref="C60:E60"/>
    <mergeCell ref="F60:H60"/>
    <mergeCell ref="I60:K60"/>
    <mergeCell ref="C51:E51"/>
    <mergeCell ref="F51:H51"/>
    <mergeCell ref="I51:K51"/>
    <mergeCell ref="A44:A45"/>
    <mergeCell ref="B44:B45"/>
    <mergeCell ref="C44:E44"/>
    <mergeCell ref="F44:H44"/>
    <mergeCell ref="I44:K44"/>
    <mergeCell ref="C46:E46"/>
    <mergeCell ref="F46:H46"/>
    <mergeCell ref="I46:K46"/>
    <mergeCell ref="A47:K47"/>
    <mergeCell ref="C48:E48"/>
    <mergeCell ref="F48:H48"/>
    <mergeCell ref="I48:K48"/>
    <mergeCell ref="A50:K50"/>
    <mergeCell ref="A42:K42"/>
    <mergeCell ref="D7:K7"/>
    <mergeCell ref="D8:K8"/>
    <mergeCell ref="C10:K10"/>
    <mergeCell ref="B11:K11"/>
    <mergeCell ref="A12:K12"/>
    <mergeCell ref="A13:A14"/>
    <mergeCell ref="B13:B14"/>
    <mergeCell ref="C13:E13"/>
    <mergeCell ref="F13:H13"/>
    <mergeCell ref="I13:K13"/>
    <mergeCell ref="A17:K17"/>
    <mergeCell ref="A21:K21"/>
    <mergeCell ref="A28:E28"/>
    <mergeCell ref="A35:E35"/>
    <mergeCell ref="A36:E36"/>
    <mergeCell ref="D6:K6"/>
    <mergeCell ref="H1:K1"/>
    <mergeCell ref="H2:K2"/>
    <mergeCell ref="A3:K3"/>
    <mergeCell ref="D4:K4"/>
    <mergeCell ref="D5:K5"/>
  </mergeCells>
  <pageMargins left="0.7" right="0.7" top="0.75" bottom="0.75" header="0.3" footer="0.3"/>
  <pageSetup paperSize="9" scale="87" orientation="landscape" verticalDpi="0" r:id="rId1"/>
</worksheet>
</file>

<file path=xl/worksheets/sheet9.xml><?xml version="1.0" encoding="utf-8"?>
<worksheet xmlns="http://schemas.openxmlformats.org/spreadsheetml/2006/main" xmlns:r="http://schemas.openxmlformats.org/officeDocument/2006/relationships">
  <dimension ref="A1:K145"/>
  <sheetViews>
    <sheetView tabSelected="1" topLeftCell="A19" zoomScale="85" zoomScaleNormal="85" zoomScaleSheetLayoutView="85" workbookViewId="0">
      <selection activeCell="A115" sqref="A1:XFD1048576"/>
    </sheetView>
  </sheetViews>
  <sheetFormatPr defaultColWidth="34" defaultRowHeight="13.2"/>
  <cols>
    <col min="1" max="1" width="5.5546875" style="83" customWidth="1"/>
    <col min="2" max="2" width="34" style="83"/>
    <col min="3" max="3" width="10.6640625" style="83" customWidth="1"/>
    <col min="4" max="4" width="9" style="83" customWidth="1"/>
    <col min="5" max="5" width="10.44140625" style="83" customWidth="1"/>
    <col min="6" max="6" width="10.6640625" style="83" customWidth="1"/>
    <col min="7" max="7" width="9.21875" style="83" customWidth="1"/>
    <col min="8" max="8" width="10.21875" style="83" customWidth="1"/>
    <col min="9" max="10" width="9.44140625" style="83" customWidth="1"/>
    <col min="11" max="11" width="9.33203125" style="83" customWidth="1"/>
    <col min="12" max="16384" width="34" style="83"/>
  </cols>
  <sheetData>
    <row r="1" spans="1:11">
      <c r="H1" s="84" t="s">
        <v>60</v>
      </c>
      <c r="I1" s="84"/>
      <c r="J1" s="84"/>
      <c r="K1" s="84"/>
    </row>
    <row r="2" spans="1:11" ht="29.4" customHeight="1">
      <c r="H2" s="84" t="s">
        <v>61</v>
      </c>
      <c r="I2" s="84"/>
      <c r="J2" s="84"/>
      <c r="K2" s="84"/>
    </row>
    <row r="3" spans="1:11" ht="17.399999999999999">
      <c r="A3" s="36" t="s">
        <v>62</v>
      </c>
      <c r="B3" s="36"/>
      <c r="C3" s="36"/>
      <c r="D3" s="36"/>
      <c r="E3" s="36"/>
      <c r="F3" s="36"/>
      <c r="G3" s="36"/>
      <c r="H3" s="36"/>
      <c r="I3" s="36"/>
      <c r="J3" s="36"/>
      <c r="K3" s="36"/>
    </row>
    <row r="4" spans="1:11" ht="17.399999999999999" customHeight="1">
      <c r="A4" s="69" t="s">
        <v>63</v>
      </c>
      <c r="B4" s="67" t="s">
        <v>131</v>
      </c>
      <c r="C4" s="69"/>
      <c r="D4" s="68" t="s">
        <v>135</v>
      </c>
      <c r="E4" s="68"/>
      <c r="F4" s="68"/>
      <c r="G4" s="68"/>
      <c r="H4" s="68"/>
      <c r="I4" s="68"/>
      <c r="J4" s="68"/>
      <c r="K4" s="68"/>
    </row>
    <row r="5" spans="1:11" ht="18" customHeight="1">
      <c r="A5" s="85"/>
      <c r="B5" s="85" t="s">
        <v>64</v>
      </c>
      <c r="C5" s="85"/>
      <c r="D5" s="86" t="s">
        <v>65</v>
      </c>
      <c r="E5" s="86"/>
      <c r="F5" s="86"/>
      <c r="G5" s="86"/>
      <c r="H5" s="86"/>
      <c r="I5" s="86"/>
      <c r="J5" s="86"/>
      <c r="K5" s="86"/>
    </row>
    <row r="6" spans="1:11" ht="17.399999999999999" customHeight="1">
      <c r="A6" s="69" t="s">
        <v>66</v>
      </c>
      <c r="B6" s="67" t="s">
        <v>132</v>
      </c>
      <c r="C6" s="69"/>
      <c r="D6" s="68" t="s">
        <v>135</v>
      </c>
      <c r="E6" s="68"/>
      <c r="F6" s="68"/>
      <c r="G6" s="68"/>
      <c r="H6" s="68"/>
      <c r="I6" s="68"/>
      <c r="J6" s="68"/>
      <c r="K6" s="68"/>
    </row>
    <row r="7" spans="1:11" ht="18" customHeight="1">
      <c r="B7" s="85" t="s">
        <v>64</v>
      </c>
      <c r="D7" s="86" t="s">
        <v>67</v>
      </c>
      <c r="E7" s="86"/>
      <c r="F7" s="86"/>
      <c r="G7" s="86"/>
      <c r="H7" s="86"/>
      <c r="I7" s="86"/>
      <c r="J7" s="86"/>
      <c r="K7" s="86"/>
    </row>
    <row r="8" spans="1:11" s="69" customFormat="1" ht="52.2" customHeight="1">
      <c r="A8" s="69" t="s">
        <v>68</v>
      </c>
      <c r="B8" s="67" t="s">
        <v>274</v>
      </c>
      <c r="C8" s="67" t="s">
        <v>277</v>
      </c>
      <c r="D8" s="36" t="s">
        <v>276</v>
      </c>
      <c r="E8" s="36"/>
      <c r="F8" s="36"/>
      <c r="G8" s="36"/>
      <c r="H8" s="36"/>
      <c r="I8" s="36"/>
      <c r="J8" s="36"/>
      <c r="K8" s="36"/>
    </row>
    <row r="9" spans="1:11" s="85" customFormat="1" ht="18">
      <c r="A9" s="69"/>
      <c r="B9" s="85" t="s">
        <v>64</v>
      </c>
      <c r="C9" s="87" t="s">
        <v>70</v>
      </c>
    </row>
    <row r="10" spans="1:11" s="85" customFormat="1" ht="54.6" customHeight="1">
      <c r="A10" s="69" t="s">
        <v>71</v>
      </c>
      <c r="B10" s="69" t="s">
        <v>72</v>
      </c>
      <c r="C10" s="42" t="s">
        <v>278</v>
      </c>
      <c r="D10" s="42"/>
      <c r="E10" s="42"/>
      <c r="F10" s="42"/>
      <c r="G10" s="42"/>
      <c r="H10" s="42"/>
      <c r="I10" s="42"/>
      <c r="J10" s="42"/>
      <c r="K10" s="42"/>
    </row>
    <row r="11" spans="1:11" s="85" customFormat="1" ht="16.8" customHeight="1">
      <c r="A11" s="69" t="s">
        <v>73</v>
      </c>
      <c r="B11" s="70" t="s">
        <v>74</v>
      </c>
      <c r="C11" s="70"/>
      <c r="D11" s="70"/>
      <c r="E11" s="70"/>
      <c r="F11" s="70"/>
      <c r="G11" s="70"/>
      <c r="H11" s="70"/>
      <c r="I11" s="70"/>
      <c r="J11" s="70"/>
      <c r="K11" s="70"/>
    </row>
    <row r="12" spans="1:11" ht="18" customHeight="1">
      <c r="A12" s="44" t="s">
        <v>75</v>
      </c>
      <c r="B12" s="110"/>
      <c r="C12" s="110"/>
      <c r="D12" s="110"/>
      <c r="E12" s="110"/>
      <c r="F12" s="110"/>
      <c r="G12" s="110"/>
      <c r="H12" s="110"/>
      <c r="I12" s="110"/>
      <c r="J12" s="110"/>
      <c r="K12" s="110"/>
    </row>
    <row r="13" spans="1:11" ht="16.8" customHeight="1">
      <c r="A13" s="14" t="s">
        <v>0</v>
      </c>
      <c r="B13" s="14" t="s">
        <v>1</v>
      </c>
      <c r="C13" s="111" t="s">
        <v>2</v>
      </c>
      <c r="D13" s="111"/>
      <c r="E13" s="111"/>
      <c r="F13" s="111" t="s">
        <v>3</v>
      </c>
      <c r="G13" s="111"/>
      <c r="H13" s="111"/>
      <c r="I13" s="111" t="s">
        <v>4</v>
      </c>
      <c r="J13" s="111"/>
      <c r="K13" s="111"/>
    </row>
    <row r="14" spans="1:11" ht="20.399999999999999">
      <c r="A14" s="14"/>
      <c r="B14" s="14"/>
      <c r="C14" s="112" t="s">
        <v>76</v>
      </c>
      <c r="D14" s="112" t="s">
        <v>77</v>
      </c>
      <c r="E14" s="112" t="s">
        <v>78</v>
      </c>
      <c r="F14" s="112" t="s">
        <v>76</v>
      </c>
      <c r="G14" s="112" t="s">
        <v>79</v>
      </c>
      <c r="H14" s="112" t="s">
        <v>78</v>
      </c>
      <c r="I14" s="112" t="s">
        <v>80</v>
      </c>
      <c r="J14" s="112" t="s">
        <v>81</v>
      </c>
      <c r="K14" s="112" t="s">
        <v>78</v>
      </c>
    </row>
    <row r="15" spans="1:11" s="88" customFormat="1" ht="10.199999999999999">
      <c r="A15" s="112"/>
      <c r="B15" s="112"/>
      <c r="C15" s="112" t="s">
        <v>82</v>
      </c>
      <c r="D15" s="112" t="s">
        <v>83</v>
      </c>
      <c r="E15" s="112" t="s">
        <v>84</v>
      </c>
      <c r="F15" s="112" t="s">
        <v>85</v>
      </c>
      <c r="G15" s="112" t="s">
        <v>86</v>
      </c>
      <c r="H15" s="112" t="s">
        <v>87</v>
      </c>
      <c r="I15" s="112" t="s">
        <v>88</v>
      </c>
      <c r="J15" s="112" t="s">
        <v>89</v>
      </c>
      <c r="K15" s="112" t="s">
        <v>90</v>
      </c>
    </row>
    <row r="16" spans="1:11" s="87" customFormat="1" ht="13.8">
      <c r="A16" s="4" t="s">
        <v>6</v>
      </c>
      <c r="B16" s="113" t="s">
        <v>128</v>
      </c>
      <c r="C16" s="3">
        <v>4657.7</v>
      </c>
      <c r="D16" s="3">
        <v>0</v>
      </c>
      <c r="E16" s="114">
        <f>C16+D16</f>
        <v>4657.7</v>
      </c>
      <c r="F16" s="3">
        <v>4401.6440000000002</v>
      </c>
      <c r="G16" s="3">
        <v>0.91200000000000003</v>
      </c>
      <c r="H16" s="114">
        <f>F16+G16</f>
        <v>4402.5560000000005</v>
      </c>
      <c r="I16" s="3">
        <f>C16-F16</f>
        <v>256.05599999999959</v>
      </c>
      <c r="J16" s="3">
        <f>D16-G16</f>
        <v>-0.91200000000000003</v>
      </c>
      <c r="K16" s="114">
        <f>I16+J16</f>
        <v>255.14399999999958</v>
      </c>
    </row>
    <row r="17" spans="1:11" ht="71.400000000000006" customHeight="1">
      <c r="A17" s="44" t="s">
        <v>415</v>
      </c>
      <c r="B17" s="110"/>
      <c r="C17" s="110"/>
      <c r="D17" s="110"/>
      <c r="E17" s="110"/>
      <c r="F17" s="110"/>
      <c r="G17" s="110"/>
      <c r="H17" s="110"/>
      <c r="I17" s="110"/>
      <c r="J17" s="110"/>
      <c r="K17" s="110"/>
    </row>
    <row r="18" spans="1:11" ht="15.6">
      <c r="A18" s="9"/>
      <c r="B18" s="9" t="s">
        <v>7</v>
      </c>
      <c r="C18" s="9"/>
      <c r="D18" s="9"/>
      <c r="E18" s="9"/>
      <c r="F18" s="9"/>
      <c r="G18" s="9"/>
      <c r="H18" s="9"/>
      <c r="I18" s="9"/>
      <c r="J18" s="9"/>
      <c r="K18" s="9"/>
    </row>
    <row r="19" spans="1:11" ht="66" customHeight="1">
      <c r="A19" s="9" t="s">
        <v>5</v>
      </c>
      <c r="B19" s="138" t="s">
        <v>279</v>
      </c>
      <c r="C19" s="3">
        <v>4657.7</v>
      </c>
      <c r="D19" s="3">
        <v>0</v>
      </c>
      <c r="E19" s="114">
        <f>C19+D19</f>
        <v>4657.7</v>
      </c>
      <c r="F19" s="3">
        <v>4401.6440000000002</v>
      </c>
      <c r="G19" s="3">
        <v>0.91200000000000003</v>
      </c>
      <c r="H19" s="114">
        <f>F19+G19</f>
        <v>4402.5560000000005</v>
      </c>
      <c r="I19" s="3">
        <f>C19-F19</f>
        <v>256.05599999999959</v>
      </c>
      <c r="J19" s="3">
        <f>D19-G19</f>
        <v>-0.91200000000000003</v>
      </c>
      <c r="K19" s="114">
        <f>I19+J19</f>
        <v>255.14399999999958</v>
      </c>
    </row>
    <row r="21" spans="1:11" ht="21.6" customHeight="1">
      <c r="A21" s="44" t="s">
        <v>94</v>
      </c>
      <c r="B21" s="110"/>
      <c r="C21" s="110"/>
      <c r="D21" s="110"/>
      <c r="E21" s="110"/>
      <c r="F21" s="110"/>
      <c r="G21" s="110"/>
      <c r="H21" s="110"/>
      <c r="I21" s="110"/>
      <c r="J21" s="110"/>
      <c r="K21" s="110"/>
    </row>
    <row r="23" spans="1:11" ht="36">
      <c r="A23" s="9" t="s">
        <v>8</v>
      </c>
      <c r="B23" s="9" t="s">
        <v>9</v>
      </c>
      <c r="C23" s="1" t="s">
        <v>91</v>
      </c>
      <c r="D23" s="1" t="s">
        <v>92</v>
      </c>
      <c r="E23" s="1" t="s">
        <v>93</v>
      </c>
    </row>
    <row r="24" spans="1:11" ht="13.8">
      <c r="A24" s="9" t="s">
        <v>6</v>
      </c>
      <c r="B24" s="9" t="s">
        <v>11</v>
      </c>
      <c r="C24" s="9" t="s">
        <v>12</v>
      </c>
      <c r="D24" s="9"/>
      <c r="E24" s="8" t="s">
        <v>179</v>
      </c>
    </row>
    <row r="25" spans="1:11" ht="13.8">
      <c r="A25" s="9"/>
      <c r="B25" s="9" t="s">
        <v>13</v>
      </c>
      <c r="C25" s="9"/>
      <c r="D25" s="9"/>
      <c r="E25" s="9"/>
    </row>
    <row r="26" spans="1:11" ht="13.8">
      <c r="A26" s="9" t="s">
        <v>14</v>
      </c>
      <c r="B26" s="9" t="s">
        <v>15</v>
      </c>
      <c r="C26" s="9" t="s">
        <v>12</v>
      </c>
      <c r="D26" s="9"/>
      <c r="E26" s="9" t="s">
        <v>12</v>
      </c>
    </row>
    <row r="27" spans="1:11" ht="13.8">
      <c r="A27" s="9" t="s">
        <v>16</v>
      </c>
      <c r="B27" s="9" t="s">
        <v>17</v>
      </c>
      <c r="C27" s="9" t="s">
        <v>12</v>
      </c>
      <c r="D27" s="9"/>
      <c r="E27" s="9" t="s">
        <v>12</v>
      </c>
    </row>
    <row r="28" spans="1:11">
      <c r="A28" s="14" t="s">
        <v>18</v>
      </c>
      <c r="B28" s="14"/>
      <c r="C28" s="14"/>
      <c r="D28" s="14"/>
      <c r="E28" s="14"/>
    </row>
    <row r="29" spans="1:11" ht="13.8">
      <c r="A29" s="9" t="s">
        <v>19</v>
      </c>
      <c r="B29" s="9" t="s">
        <v>20</v>
      </c>
      <c r="C29" s="3">
        <f>C31+C32+C33+C34</f>
        <v>0</v>
      </c>
      <c r="D29" s="3">
        <f>D31+D32+D33+D34</f>
        <v>0.91199999999999992</v>
      </c>
      <c r="E29" s="3">
        <f>E31+E32+E33+E34</f>
        <v>-0.91199999999999992</v>
      </c>
    </row>
    <row r="30" spans="1:11" ht="13.8">
      <c r="A30" s="9"/>
      <c r="B30" s="9" t="s">
        <v>13</v>
      </c>
      <c r="C30" s="3"/>
      <c r="D30" s="3"/>
      <c r="E30" s="4"/>
    </row>
    <row r="31" spans="1:11" ht="13.8">
      <c r="A31" s="9" t="s">
        <v>21</v>
      </c>
      <c r="B31" s="9" t="s">
        <v>15</v>
      </c>
      <c r="C31" s="3">
        <v>0</v>
      </c>
      <c r="D31" s="3">
        <f>0.703+0.209</f>
        <v>0.91199999999999992</v>
      </c>
      <c r="E31" s="4">
        <f>C31-D31</f>
        <v>-0.91199999999999992</v>
      </c>
    </row>
    <row r="32" spans="1:11" ht="13.8">
      <c r="A32" s="9" t="s">
        <v>22</v>
      </c>
      <c r="B32" s="9" t="s">
        <v>23</v>
      </c>
      <c r="C32" s="3"/>
      <c r="D32" s="3"/>
      <c r="E32" s="4"/>
    </row>
    <row r="33" spans="1:11" ht="13.8">
      <c r="A33" s="9" t="s">
        <v>24</v>
      </c>
      <c r="B33" s="9" t="s">
        <v>25</v>
      </c>
      <c r="C33" s="3"/>
      <c r="D33" s="3"/>
      <c r="E33" s="4"/>
    </row>
    <row r="34" spans="1:11" ht="13.8">
      <c r="A34" s="9" t="s">
        <v>26</v>
      </c>
      <c r="B34" s="9" t="s">
        <v>27</v>
      </c>
      <c r="C34" s="3"/>
      <c r="D34" s="3"/>
      <c r="E34" s="4">
        <f>C34-D34</f>
        <v>0</v>
      </c>
    </row>
    <row r="35" spans="1:11">
      <c r="A35" s="13" t="s">
        <v>181</v>
      </c>
      <c r="B35" s="14"/>
      <c r="C35" s="14"/>
      <c r="D35" s="14"/>
      <c r="E35" s="14"/>
    </row>
    <row r="36" spans="1:11" ht="28.8" customHeight="1">
      <c r="A36" s="23" t="s">
        <v>216</v>
      </c>
      <c r="B36" s="24"/>
      <c r="C36" s="24"/>
      <c r="D36" s="24"/>
      <c r="E36" s="25"/>
    </row>
    <row r="37" spans="1:11" ht="13.8">
      <c r="A37" s="9" t="s">
        <v>28</v>
      </c>
      <c r="B37" s="8" t="s">
        <v>180</v>
      </c>
      <c r="C37" s="9" t="s">
        <v>12</v>
      </c>
      <c r="D37" s="9"/>
      <c r="E37" s="9"/>
    </row>
    <row r="38" spans="1:11" ht="13.8">
      <c r="A38" s="9"/>
      <c r="B38" s="9" t="s">
        <v>13</v>
      </c>
      <c r="C38" s="9"/>
      <c r="D38" s="9"/>
      <c r="E38" s="9"/>
    </row>
    <row r="39" spans="1:11" ht="13.8">
      <c r="A39" s="9" t="s">
        <v>29</v>
      </c>
      <c r="B39" s="9" t="s">
        <v>15</v>
      </c>
      <c r="C39" s="9" t="s">
        <v>12</v>
      </c>
      <c r="D39" s="9"/>
      <c r="E39" s="9"/>
    </row>
    <row r="40" spans="1:11" ht="13.8">
      <c r="A40" s="9" t="s">
        <v>30</v>
      </c>
      <c r="B40" s="9" t="s">
        <v>27</v>
      </c>
      <c r="C40" s="9" t="s">
        <v>12</v>
      </c>
      <c r="D40" s="9"/>
      <c r="E40" s="9"/>
    </row>
    <row r="42" spans="1:11" ht="16.2" customHeight="1">
      <c r="A42" s="44" t="s">
        <v>95</v>
      </c>
      <c r="B42" s="110"/>
      <c r="C42" s="110"/>
      <c r="D42" s="110"/>
      <c r="E42" s="110"/>
      <c r="F42" s="110"/>
      <c r="G42" s="110"/>
      <c r="H42" s="110"/>
      <c r="I42" s="110"/>
      <c r="J42" s="110"/>
      <c r="K42" s="110"/>
    </row>
    <row r="44" spans="1:11">
      <c r="A44" s="14" t="s">
        <v>8</v>
      </c>
      <c r="B44" s="14" t="s">
        <v>9</v>
      </c>
      <c r="C44" s="14" t="s">
        <v>31</v>
      </c>
      <c r="D44" s="14"/>
      <c r="E44" s="14"/>
      <c r="F44" s="14" t="s">
        <v>32</v>
      </c>
      <c r="G44" s="14"/>
      <c r="H44" s="14"/>
      <c r="I44" s="14" t="s">
        <v>10</v>
      </c>
      <c r="J44" s="14"/>
      <c r="K44" s="14"/>
    </row>
    <row r="45" spans="1:11" ht="20.399999999999999">
      <c r="A45" s="14"/>
      <c r="B45" s="14"/>
      <c r="C45" s="112" t="s">
        <v>130</v>
      </c>
      <c r="D45" s="112" t="s">
        <v>123</v>
      </c>
      <c r="E45" s="9" t="s">
        <v>33</v>
      </c>
      <c r="F45" s="112" t="s">
        <v>130</v>
      </c>
      <c r="G45" s="112" t="s">
        <v>123</v>
      </c>
      <c r="H45" s="9" t="s">
        <v>33</v>
      </c>
      <c r="I45" s="112" t="s">
        <v>130</v>
      </c>
      <c r="J45" s="112" t="s">
        <v>123</v>
      </c>
      <c r="K45" s="9" t="s">
        <v>33</v>
      </c>
    </row>
    <row r="46" spans="1:11" s="90" customFormat="1" ht="13.8">
      <c r="A46" s="94" t="s">
        <v>96</v>
      </c>
      <c r="B46" s="94" t="s">
        <v>97</v>
      </c>
      <c r="C46" s="115"/>
      <c r="D46" s="115"/>
      <c r="E46" s="115"/>
      <c r="F46" s="115"/>
      <c r="G46" s="115"/>
      <c r="H46" s="115"/>
      <c r="I46" s="115"/>
      <c r="J46" s="115"/>
      <c r="K46" s="115"/>
    </row>
    <row r="47" spans="1:11" s="90" customFormat="1" ht="27.6" customHeight="1">
      <c r="A47" s="94"/>
      <c r="B47" s="184" t="s">
        <v>280</v>
      </c>
      <c r="C47" s="4">
        <v>3</v>
      </c>
      <c r="D47" s="9"/>
      <c r="E47" s="109">
        <f>C47+D47</f>
        <v>3</v>
      </c>
      <c r="F47" s="4">
        <v>3</v>
      </c>
      <c r="G47" s="9"/>
      <c r="H47" s="109">
        <f>F47+G47</f>
        <v>3</v>
      </c>
      <c r="I47" s="116">
        <f t="shared" ref="I47:J51" si="0">F47-C47</f>
        <v>0</v>
      </c>
      <c r="J47" s="116">
        <f t="shared" si="0"/>
        <v>0</v>
      </c>
      <c r="K47" s="117">
        <f t="shared" ref="K47:K51" si="1">I47+J47</f>
        <v>0</v>
      </c>
    </row>
    <row r="48" spans="1:11" s="90" customFormat="1" ht="31.8" customHeight="1">
      <c r="A48" s="94"/>
      <c r="B48" s="9" t="s">
        <v>281</v>
      </c>
      <c r="C48" s="139">
        <v>36.5</v>
      </c>
      <c r="D48" s="140"/>
      <c r="E48" s="141">
        <f t="shared" ref="E48:E51" si="2">C48+D48</f>
        <v>36.5</v>
      </c>
      <c r="F48" s="139">
        <v>33.9</v>
      </c>
      <c r="G48" s="142"/>
      <c r="H48" s="141">
        <f t="shared" ref="H48:H51" si="3">F48+G48</f>
        <v>33.9</v>
      </c>
      <c r="I48" s="139">
        <f t="shared" si="0"/>
        <v>-2.6000000000000014</v>
      </c>
      <c r="J48" s="139">
        <f t="shared" si="0"/>
        <v>0</v>
      </c>
      <c r="K48" s="141">
        <f t="shared" si="1"/>
        <v>-2.6000000000000014</v>
      </c>
    </row>
    <row r="49" spans="1:11" s="90" customFormat="1" ht="34.200000000000003" customHeight="1">
      <c r="A49" s="94"/>
      <c r="B49" s="9" t="s">
        <v>282</v>
      </c>
      <c r="C49" s="139">
        <v>20.5</v>
      </c>
      <c r="D49" s="140"/>
      <c r="E49" s="141">
        <f t="shared" si="2"/>
        <v>20.5</v>
      </c>
      <c r="F49" s="139">
        <v>19.3</v>
      </c>
      <c r="G49" s="142"/>
      <c r="H49" s="141">
        <f t="shared" si="3"/>
        <v>19.3</v>
      </c>
      <c r="I49" s="139">
        <f t="shared" si="0"/>
        <v>-1.1999999999999993</v>
      </c>
      <c r="J49" s="139">
        <f t="shared" si="0"/>
        <v>0</v>
      </c>
      <c r="K49" s="141">
        <f t="shared" si="1"/>
        <v>-1.1999999999999993</v>
      </c>
    </row>
    <row r="50" spans="1:11" s="90" customFormat="1" ht="26.4">
      <c r="A50" s="94"/>
      <c r="B50" s="9" t="s">
        <v>283</v>
      </c>
      <c r="C50" s="139">
        <v>8</v>
      </c>
      <c r="D50" s="140"/>
      <c r="E50" s="141">
        <f t="shared" si="2"/>
        <v>8</v>
      </c>
      <c r="F50" s="139">
        <v>8</v>
      </c>
      <c r="G50" s="142"/>
      <c r="H50" s="141">
        <f t="shared" si="3"/>
        <v>8</v>
      </c>
      <c r="I50" s="139">
        <f t="shared" si="0"/>
        <v>0</v>
      </c>
      <c r="J50" s="139">
        <f t="shared" si="0"/>
        <v>0</v>
      </c>
      <c r="K50" s="141">
        <f t="shared" si="1"/>
        <v>0</v>
      </c>
    </row>
    <row r="51" spans="1:11" s="90" customFormat="1" ht="26.4">
      <c r="A51" s="94"/>
      <c r="B51" s="9" t="s">
        <v>284</v>
      </c>
      <c r="C51" s="139">
        <v>8</v>
      </c>
      <c r="D51" s="140"/>
      <c r="E51" s="141">
        <f t="shared" si="2"/>
        <v>8</v>
      </c>
      <c r="F51" s="139">
        <v>6.6</v>
      </c>
      <c r="G51" s="142"/>
      <c r="H51" s="141">
        <f t="shared" si="3"/>
        <v>6.6</v>
      </c>
      <c r="I51" s="139">
        <f t="shared" si="0"/>
        <v>-1.4000000000000004</v>
      </c>
      <c r="J51" s="139">
        <f t="shared" si="0"/>
        <v>0</v>
      </c>
      <c r="K51" s="141">
        <f t="shared" si="1"/>
        <v>-1.4000000000000004</v>
      </c>
    </row>
    <row r="52" spans="1:11" ht="36" customHeight="1">
      <c r="A52" s="118" t="s">
        <v>385</v>
      </c>
      <c r="B52" s="115"/>
      <c r="C52" s="115"/>
      <c r="D52" s="115"/>
      <c r="E52" s="115"/>
      <c r="F52" s="115"/>
      <c r="G52" s="115"/>
      <c r="H52" s="115"/>
      <c r="I52" s="115"/>
      <c r="J52" s="115"/>
      <c r="K52" s="115"/>
    </row>
    <row r="53" spans="1:11" s="90" customFormat="1" ht="13.8">
      <c r="A53" s="94" t="s">
        <v>98</v>
      </c>
      <c r="B53" s="94" t="s">
        <v>99</v>
      </c>
      <c r="C53" s="115"/>
      <c r="D53" s="115"/>
      <c r="E53" s="115"/>
      <c r="F53" s="115"/>
      <c r="G53" s="115"/>
      <c r="H53" s="115"/>
      <c r="I53" s="115"/>
      <c r="J53" s="115"/>
      <c r="K53" s="115"/>
    </row>
    <row r="54" spans="1:11" s="90" customFormat="1" ht="26.4">
      <c r="A54" s="94"/>
      <c r="B54" s="185" t="s">
        <v>285</v>
      </c>
      <c r="C54" s="4">
        <v>1090</v>
      </c>
      <c r="D54" s="94"/>
      <c r="E54" s="109">
        <f>C54+D54</f>
        <v>1090</v>
      </c>
      <c r="F54" s="4">
        <v>1090</v>
      </c>
      <c r="G54" s="94"/>
      <c r="H54" s="109">
        <f>F54+G54</f>
        <v>1090</v>
      </c>
      <c r="I54" s="116">
        <f t="shared" ref="I54:J64" si="4">F54-C54</f>
        <v>0</v>
      </c>
      <c r="J54" s="116">
        <f t="shared" si="4"/>
        <v>0</v>
      </c>
      <c r="K54" s="117">
        <f t="shared" ref="K54:K64" si="5">I54+J54</f>
        <v>0</v>
      </c>
    </row>
    <row r="55" spans="1:11" s="90" customFormat="1" ht="15.6">
      <c r="A55" s="159"/>
      <c r="B55" s="138" t="s">
        <v>286</v>
      </c>
      <c r="C55" s="160">
        <v>326</v>
      </c>
      <c r="D55" s="94"/>
      <c r="E55" s="109">
        <f t="shared" ref="E55:E64" si="6">C55+D55</f>
        <v>326</v>
      </c>
      <c r="F55" s="4">
        <v>326</v>
      </c>
      <c r="G55" s="94"/>
      <c r="H55" s="109">
        <f t="shared" ref="H55:H64" si="7">F55+G55</f>
        <v>326</v>
      </c>
      <c r="I55" s="116">
        <f t="shared" si="4"/>
        <v>0</v>
      </c>
      <c r="J55" s="116">
        <f t="shared" si="4"/>
        <v>0</v>
      </c>
      <c r="K55" s="117">
        <f t="shared" si="5"/>
        <v>0</v>
      </c>
    </row>
    <row r="56" spans="1:11" s="90" customFormat="1" ht="15.6">
      <c r="A56" s="159"/>
      <c r="B56" s="138" t="s">
        <v>287</v>
      </c>
      <c r="C56" s="160">
        <v>34</v>
      </c>
      <c r="D56" s="94"/>
      <c r="E56" s="109">
        <f t="shared" si="6"/>
        <v>34</v>
      </c>
      <c r="F56" s="4">
        <v>34</v>
      </c>
      <c r="G56" s="94"/>
      <c r="H56" s="109">
        <f t="shared" si="7"/>
        <v>34</v>
      </c>
      <c r="I56" s="116">
        <f t="shared" si="4"/>
        <v>0</v>
      </c>
      <c r="J56" s="116">
        <f t="shared" si="4"/>
        <v>0</v>
      </c>
      <c r="K56" s="117">
        <f t="shared" si="5"/>
        <v>0</v>
      </c>
    </row>
    <row r="57" spans="1:11" s="90" customFormat="1" ht="15.6">
      <c r="A57" s="159"/>
      <c r="B57" s="138" t="s">
        <v>288</v>
      </c>
      <c r="C57" s="160">
        <v>82</v>
      </c>
      <c r="D57" s="94"/>
      <c r="E57" s="109">
        <f t="shared" si="6"/>
        <v>82</v>
      </c>
      <c r="F57" s="4">
        <v>82</v>
      </c>
      <c r="G57" s="94"/>
      <c r="H57" s="109">
        <f t="shared" si="7"/>
        <v>82</v>
      </c>
      <c r="I57" s="116">
        <f t="shared" si="4"/>
        <v>0</v>
      </c>
      <c r="J57" s="116">
        <f t="shared" si="4"/>
        <v>0</v>
      </c>
      <c r="K57" s="117">
        <f t="shared" si="5"/>
        <v>0</v>
      </c>
    </row>
    <row r="58" spans="1:11" s="90" customFormat="1" ht="15.6">
      <c r="A58" s="159"/>
      <c r="B58" s="138" t="s">
        <v>289</v>
      </c>
      <c r="C58" s="160">
        <v>68</v>
      </c>
      <c r="D58" s="94"/>
      <c r="E58" s="109">
        <f t="shared" si="6"/>
        <v>68</v>
      </c>
      <c r="F58" s="4">
        <v>68</v>
      </c>
      <c r="G58" s="94"/>
      <c r="H58" s="109">
        <f t="shared" si="7"/>
        <v>68</v>
      </c>
      <c r="I58" s="116">
        <f t="shared" si="4"/>
        <v>0</v>
      </c>
      <c r="J58" s="116">
        <f t="shared" si="4"/>
        <v>0</v>
      </c>
      <c r="K58" s="117">
        <f t="shared" si="5"/>
        <v>0</v>
      </c>
    </row>
    <row r="59" spans="1:11" s="90" customFormat="1" ht="15.6">
      <c r="A59" s="159"/>
      <c r="B59" s="138" t="s">
        <v>290</v>
      </c>
      <c r="C59" s="160">
        <v>86</v>
      </c>
      <c r="D59" s="94"/>
      <c r="E59" s="109">
        <f t="shared" si="6"/>
        <v>86</v>
      </c>
      <c r="F59" s="4">
        <v>86</v>
      </c>
      <c r="G59" s="94"/>
      <c r="H59" s="109">
        <f t="shared" si="7"/>
        <v>86</v>
      </c>
      <c r="I59" s="116">
        <f t="shared" si="4"/>
        <v>0</v>
      </c>
      <c r="J59" s="116">
        <f t="shared" si="4"/>
        <v>0</v>
      </c>
      <c r="K59" s="117">
        <f t="shared" si="5"/>
        <v>0</v>
      </c>
    </row>
    <row r="60" spans="1:11" s="90" customFormat="1" ht="15.6">
      <c r="A60" s="159"/>
      <c r="B60" s="138" t="s">
        <v>291</v>
      </c>
      <c r="C60" s="160">
        <v>95</v>
      </c>
      <c r="D60" s="94"/>
      <c r="E60" s="109">
        <f t="shared" si="6"/>
        <v>95</v>
      </c>
      <c r="F60" s="160">
        <v>95</v>
      </c>
      <c r="G60" s="94"/>
      <c r="H60" s="109">
        <f t="shared" si="7"/>
        <v>95</v>
      </c>
      <c r="I60" s="116">
        <f t="shared" si="4"/>
        <v>0</v>
      </c>
      <c r="J60" s="116">
        <f t="shared" si="4"/>
        <v>0</v>
      </c>
      <c r="K60" s="117">
        <f t="shared" si="5"/>
        <v>0</v>
      </c>
    </row>
    <row r="61" spans="1:11" s="90" customFormat="1" ht="15.6">
      <c r="A61" s="159"/>
      <c r="B61" s="138" t="s">
        <v>292</v>
      </c>
      <c r="C61" s="160">
        <v>56</v>
      </c>
      <c r="D61" s="94"/>
      <c r="E61" s="109">
        <f t="shared" si="6"/>
        <v>56</v>
      </c>
      <c r="F61" s="160">
        <v>56</v>
      </c>
      <c r="G61" s="94"/>
      <c r="H61" s="109">
        <f t="shared" si="7"/>
        <v>56</v>
      </c>
      <c r="I61" s="116">
        <f t="shared" si="4"/>
        <v>0</v>
      </c>
      <c r="J61" s="116">
        <f t="shared" si="4"/>
        <v>0</v>
      </c>
      <c r="K61" s="117">
        <f t="shared" si="5"/>
        <v>0</v>
      </c>
    </row>
    <row r="62" spans="1:11" s="90" customFormat="1" ht="15.6">
      <c r="A62" s="159"/>
      <c r="B62" s="138" t="s">
        <v>293</v>
      </c>
      <c r="C62" s="160">
        <v>25</v>
      </c>
      <c r="D62" s="94"/>
      <c r="E62" s="109">
        <f t="shared" si="6"/>
        <v>25</v>
      </c>
      <c r="F62" s="160">
        <v>25</v>
      </c>
      <c r="G62" s="94"/>
      <c r="H62" s="109">
        <f t="shared" si="7"/>
        <v>25</v>
      </c>
      <c r="I62" s="116">
        <f t="shared" si="4"/>
        <v>0</v>
      </c>
      <c r="J62" s="116">
        <f t="shared" si="4"/>
        <v>0</v>
      </c>
      <c r="K62" s="117">
        <f t="shared" si="5"/>
        <v>0</v>
      </c>
    </row>
    <row r="63" spans="1:11" s="90" customFormat="1" ht="15.6">
      <c r="A63" s="159"/>
      <c r="B63" s="138" t="s">
        <v>294</v>
      </c>
      <c r="C63" s="160">
        <v>68</v>
      </c>
      <c r="D63" s="94"/>
      <c r="E63" s="109">
        <f t="shared" si="6"/>
        <v>68</v>
      </c>
      <c r="F63" s="160">
        <v>68</v>
      </c>
      <c r="G63" s="94"/>
      <c r="H63" s="109">
        <f t="shared" si="7"/>
        <v>68</v>
      </c>
      <c r="I63" s="116">
        <f t="shared" si="4"/>
        <v>0</v>
      </c>
      <c r="J63" s="116">
        <f t="shared" si="4"/>
        <v>0</v>
      </c>
      <c r="K63" s="117">
        <f t="shared" si="5"/>
        <v>0</v>
      </c>
    </row>
    <row r="64" spans="1:11" ht="15.6">
      <c r="A64" s="10"/>
      <c r="B64" s="138" t="s">
        <v>295</v>
      </c>
      <c r="C64" s="186">
        <v>250</v>
      </c>
      <c r="D64" s="119"/>
      <c r="E64" s="109">
        <f t="shared" si="6"/>
        <v>250</v>
      </c>
      <c r="F64" s="186">
        <v>250</v>
      </c>
      <c r="G64" s="119"/>
      <c r="H64" s="109">
        <f t="shared" si="7"/>
        <v>250</v>
      </c>
      <c r="I64" s="116">
        <f t="shared" si="4"/>
        <v>0</v>
      </c>
      <c r="J64" s="116">
        <f t="shared" si="4"/>
        <v>0</v>
      </c>
      <c r="K64" s="117">
        <f t="shared" si="5"/>
        <v>0</v>
      </c>
    </row>
    <row r="65" spans="1:11" ht="28.2" customHeight="1">
      <c r="A65" s="13" t="s">
        <v>138</v>
      </c>
      <c r="B65" s="187"/>
      <c r="C65" s="14"/>
      <c r="D65" s="14"/>
      <c r="E65" s="14"/>
      <c r="F65" s="14"/>
      <c r="G65" s="14"/>
      <c r="H65" s="14"/>
      <c r="I65" s="14"/>
      <c r="J65" s="14"/>
      <c r="K65" s="14"/>
    </row>
    <row r="66" spans="1:11" s="90" customFormat="1" ht="13.8">
      <c r="A66" s="94" t="s">
        <v>101</v>
      </c>
      <c r="B66" s="94" t="s">
        <v>102</v>
      </c>
      <c r="C66" s="115"/>
      <c r="D66" s="115"/>
      <c r="E66" s="115"/>
      <c r="F66" s="115"/>
      <c r="G66" s="115"/>
      <c r="H66" s="115"/>
      <c r="I66" s="115"/>
      <c r="J66" s="115"/>
      <c r="K66" s="115"/>
    </row>
    <row r="67" spans="1:11" ht="26.4" customHeight="1">
      <c r="A67" s="9"/>
      <c r="B67" s="8" t="s">
        <v>296</v>
      </c>
      <c r="C67" s="119">
        <v>4273</v>
      </c>
      <c r="D67" s="119"/>
      <c r="E67" s="120">
        <f t="shared" ref="E67:E70" si="8">C67+D67</f>
        <v>4273</v>
      </c>
      <c r="F67" s="119">
        <v>4039</v>
      </c>
      <c r="G67" s="119"/>
      <c r="H67" s="120">
        <f t="shared" ref="H67:H70" si="9">F67+G67</f>
        <v>4039</v>
      </c>
      <c r="I67" s="119">
        <f t="shared" ref="I67:J70" si="10">F67-C67</f>
        <v>-234</v>
      </c>
      <c r="J67" s="119">
        <f t="shared" si="10"/>
        <v>0</v>
      </c>
      <c r="K67" s="120">
        <f t="shared" ref="K67:K70" si="11">I67+J67</f>
        <v>-234</v>
      </c>
    </row>
    <row r="68" spans="1:11" ht="30" customHeight="1">
      <c r="A68" s="94">
        <v>4</v>
      </c>
      <c r="B68" s="2" t="s">
        <v>200</v>
      </c>
      <c r="C68" s="4"/>
      <c r="D68" s="4"/>
      <c r="E68" s="109"/>
      <c r="F68" s="4"/>
      <c r="G68" s="4"/>
      <c r="H68" s="109"/>
      <c r="I68" s="4"/>
      <c r="J68" s="4"/>
      <c r="K68" s="109"/>
    </row>
    <row r="69" spans="1:11" ht="48.6" customHeight="1">
      <c r="A69" s="94"/>
      <c r="B69" s="8" t="s">
        <v>297</v>
      </c>
      <c r="C69" s="4">
        <v>15.7</v>
      </c>
      <c r="D69" s="4"/>
      <c r="E69" s="109">
        <v>34</v>
      </c>
      <c r="F69" s="4">
        <v>15.7</v>
      </c>
      <c r="G69" s="4"/>
      <c r="H69" s="120">
        <f t="shared" si="9"/>
        <v>15.7</v>
      </c>
      <c r="I69" s="119">
        <f t="shared" si="10"/>
        <v>0</v>
      </c>
      <c r="J69" s="119">
        <f t="shared" si="10"/>
        <v>0</v>
      </c>
      <c r="K69" s="109">
        <f t="shared" si="11"/>
        <v>0</v>
      </c>
    </row>
    <row r="70" spans="1:11" ht="42" customHeight="1">
      <c r="A70" s="9"/>
      <c r="B70" s="9" t="s">
        <v>298</v>
      </c>
      <c r="C70" s="4">
        <v>11.6</v>
      </c>
      <c r="D70" s="4"/>
      <c r="E70" s="109">
        <f t="shared" si="8"/>
        <v>11.6</v>
      </c>
      <c r="F70" s="4">
        <v>11.6</v>
      </c>
      <c r="G70" s="4"/>
      <c r="H70" s="109">
        <f t="shared" si="9"/>
        <v>11.6</v>
      </c>
      <c r="I70" s="4">
        <f t="shared" si="10"/>
        <v>0</v>
      </c>
      <c r="J70" s="4">
        <f t="shared" si="10"/>
        <v>0</v>
      </c>
      <c r="K70" s="109">
        <f t="shared" si="11"/>
        <v>0</v>
      </c>
    </row>
    <row r="71" spans="1:11" ht="42.6" customHeight="1">
      <c r="A71" s="13" t="s">
        <v>386</v>
      </c>
      <c r="B71" s="14"/>
      <c r="C71" s="14"/>
      <c r="D71" s="14"/>
      <c r="E71" s="14"/>
      <c r="F71" s="14"/>
      <c r="G71" s="14"/>
      <c r="H71" s="14"/>
      <c r="I71" s="14"/>
      <c r="J71" s="14"/>
      <c r="K71" s="14"/>
    </row>
    <row r="72" spans="1:11" ht="33" customHeight="1">
      <c r="A72" s="121" t="s">
        <v>106</v>
      </c>
      <c r="B72" s="122"/>
      <c r="C72" s="122"/>
      <c r="D72" s="122"/>
      <c r="E72" s="122"/>
      <c r="F72" s="122"/>
      <c r="G72" s="122"/>
      <c r="H72" s="122"/>
      <c r="I72" s="122"/>
      <c r="J72" s="122"/>
      <c r="K72" s="122"/>
    </row>
    <row r="73" spans="1:11" ht="79.8" customHeight="1">
      <c r="A73" s="123" t="s">
        <v>299</v>
      </c>
      <c r="B73" s="123"/>
      <c r="C73" s="123"/>
      <c r="D73" s="123"/>
      <c r="E73" s="123"/>
      <c r="F73" s="123"/>
      <c r="G73" s="123"/>
      <c r="H73" s="123"/>
      <c r="I73" s="123"/>
      <c r="J73" s="123"/>
      <c r="K73" s="123"/>
    </row>
    <row r="74" spans="1:11" ht="13.2" customHeight="1">
      <c r="A74" s="124" t="s">
        <v>107</v>
      </c>
      <c r="B74" s="124"/>
      <c r="C74" s="124"/>
      <c r="D74" s="124"/>
      <c r="E74" s="124"/>
      <c r="F74" s="124"/>
      <c r="G74" s="124"/>
      <c r="H74" s="124"/>
      <c r="I74" s="124"/>
      <c r="J74" s="124"/>
      <c r="K74" s="124"/>
    </row>
    <row r="75" spans="1:11">
      <c r="A75" s="123" t="s">
        <v>108</v>
      </c>
      <c r="B75" s="123"/>
      <c r="C75" s="123"/>
      <c r="D75" s="123"/>
      <c r="E75" s="123"/>
      <c r="F75" s="123"/>
      <c r="G75" s="123"/>
      <c r="H75" s="123"/>
      <c r="I75" s="123"/>
      <c r="J75" s="123"/>
      <c r="K75" s="123"/>
    </row>
    <row r="76" spans="1:11" ht="17.399999999999999" customHeight="1">
      <c r="A76" s="125" t="s">
        <v>37</v>
      </c>
      <c r="B76" s="125"/>
      <c r="C76" s="125"/>
      <c r="D76" s="125"/>
      <c r="E76" s="125"/>
      <c r="F76" s="125"/>
      <c r="G76" s="125"/>
      <c r="H76" s="125"/>
      <c r="I76" s="125"/>
      <c r="J76" s="125"/>
      <c r="K76" s="125"/>
    </row>
    <row r="77" spans="1:11" ht="28.2" customHeight="1">
      <c r="A77" s="14" t="s">
        <v>8</v>
      </c>
      <c r="B77" s="14" t="s">
        <v>9</v>
      </c>
      <c r="C77" s="111" t="s">
        <v>38</v>
      </c>
      <c r="D77" s="111"/>
      <c r="E77" s="111"/>
      <c r="F77" s="111" t="s">
        <v>39</v>
      </c>
      <c r="G77" s="111"/>
      <c r="H77" s="111"/>
      <c r="I77" s="126" t="s">
        <v>109</v>
      </c>
      <c r="J77" s="111"/>
      <c r="K77" s="111"/>
    </row>
    <row r="78" spans="1:11" s="88" customFormat="1" ht="20.399999999999999" customHeight="1">
      <c r="A78" s="14"/>
      <c r="B78" s="14"/>
      <c r="C78" s="112" t="s">
        <v>76</v>
      </c>
      <c r="D78" s="112" t="s">
        <v>77</v>
      </c>
      <c r="E78" s="112" t="s">
        <v>78</v>
      </c>
      <c r="F78" s="112" t="s">
        <v>76</v>
      </c>
      <c r="G78" s="112" t="s">
        <v>77</v>
      </c>
      <c r="H78" s="112" t="s">
        <v>78</v>
      </c>
      <c r="I78" s="112" t="s">
        <v>76</v>
      </c>
      <c r="J78" s="112" t="s">
        <v>77</v>
      </c>
      <c r="K78" s="112" t="s">
        <v>78</v>
      </c>
    </row>
    <row r="79" spans="1:11" ht="13.8">
      <c r="A79" s="9"/>
      <c r="B79" s="9" t="s">
        <v>40</v>
      </c>
      <c r="C79" s="3">
        <v>3796.0940000000001</v>
      </c>
      <c r="D79" s="3">
        <v>36.1</v>
      </c>
      <c r="E79" s="114">
        <f>C79+D79</f>
        <v>3832.194</v>
      </c>
      <c r="F79" s="3">
        <v>4401.6440000000002</v>
      </c>
      <c r="G79" s="3">
        <v>0.91200000000000003</v>
      </c>
      <c r="H79" s="114">
        <f>F79+G79</f>
        <v>4402.5560000000005</v>
      </c>
      <c r="I79" s="116">
        <f>F79/C79*100-100</f>
        <v>15.951923213703353</v>
      </c>
      <c r="J79" s="116">
        <f>G79/D79*100-100</f>
        <v>-97.473684210526315</v>
      </c>
      <c r="K79" s="117">
        <f>H79/E79*100-100</f>
        <v>14.883432310577177</v>
      </c>
    </row>
    <row r="80" spans="1:11" ht="28.8" customHeight="1">
      <c r="A80" s="127" t="s">
        <v>110</v>
      </c>
      <c r="B80" s="127"/>
      <c r="C80" s="127"/>
      <c r="D80" s="127"/>
      <c r="E80" s="127"/>
      <c r="F80" s="127"/>
      <c r="G80" s="127"/>
      <c r="H80" s="127"/>
      <c r="I80" s="127"/>
      <c r="J80" s="127"/>
      <c r="K80" s="127"/>
    </row>
    <row r="81" spans="1:11" ht="61.2" customHeight="1">
      <c r="A81" s="128" t="s">
        <v>308</v>
      </c>
      <c r="B81" s="128"/>
      <c r="C81" s="128"/>
      <c r="D81" s="128"/>
      <c r="E81" s="128"/>
      <c r="F81" s="128"/>
      <c r="G81" s="128"/>
      <c r="H81" s="128"/>
      <c r="I81" s="128"/>
      <c r="J81" s="128"/>
      <c r="K81" s="128"/>
    </row>
    <row r="82" spans="1:11" ht="13.8">
      <c r="A82" s="9"/>
      <c r="B82" s="9" t="s">
        <v>13</v>
      </c>
      <c r="C82" s="9"/>
      <c r="D82" s="9"/>
      <c r="E82" s="9"/>
      <c r="F82" s="108"/>
      <c r="G82" s="108"/>
      <c r="H82" s="108"/>
      <c r="I82" s="108"/>
      <c r="J82" s="108"/>
      <c r="K82" s="108"/>
    </row>
    <row r="83" spans="1:11" ht="64.2" customHeight="1">
      <c r="A83" s="9"/>
      <c r="B83" s="138" t="s">
        <v>279</v>
      </c>
      <c r="C83" s="3">
        <v>3796.0940000000001</v>
      </c>
      <c r="D83" s="3">
        <v>36.1</v>
      </c>
      <c r="E83" s="114">
        <f>C83+D83</f>
        <v>3832.194</v>
      </c>
      <c r="F83" s="3">
        <v>4401.6440000000002</v>
      </c>
      <c r="G83" s="3">
        <v>0.91200000000000003</v>
      </c>
      <c r="H83" s="114">
        <f>F83+G83</f>
        <v>4402.5560000000005</v>
      </c>
      <c r="I83" s="116">
        <f>F83/C83*100-100</f>
        <v>15.951923213703353</v>
      </c>
      <c r="J83" s="116">
        <f>G83/D83*100-100</f>
        <v>-97.473684210526315</v>
      </c>
      <c r="K83" s="117">
        <f>H83/E83*100-100</f>
        <v>14.883432310577177</v>
      </c>
    </row>
    <row r="84" spans="1:11" ht="39.6" customHeight="1">
      <c r="A84" s="129" t="s">
        <v>112</v>
      </c>
      <c r="B84" s="111"/>
      <c r="C84" s="111"/>
      <c r="D84" s="111"/>
      <c r="E84" s="111"/>
      <c r="F84" s="111"/>
      <c r="G84" s="111"/>
      <c r="H84" s="111"/>
      <c r="I84" s="111"/>
      <c r="J84" s="111"/>
      <c r="K84" s="111"/>
    </row>
    <row r="85" spans="1:11" ht="67.2" customHeight="1">
      <c r="A85" s="128" t="s">
        <v>308</v>
      </c>
      <c r="B85" s="128"/>
      <c r="C85" s="128"/>
      <c r="D85" s="128"/>
      <c r="E85" s="128"/>
      <c r="F85" s="128"/>
      <c r="G85" s="128"/>
      <c r="H85" s="128"/>
      <c r="I85" s="128"/>
      <c r="J85" s="128"/>
      <c r="K85" s="128"/>
    </row>
    <row r="86" spans="1:11" s="90" customFormat="1" ht="13.8">
      <c r="A86" s="94" t="s">
        <v>96</v>
      </c>
      <c r="B86" s="94" t="s">
        <v>97</v>
      </c>
      <c r="C86" s="4"/>
      <c r="D86" s="4"/>
      <c r="E86" s="4"/>
      <c r="F86" s="4"/>
      <c r="G86" s="4"/>
      <c r="H86" s="4"/>
      <c r="I86" s="116"/>
      <c r="J86" s="116"/>
      <c r="K86" s="116"/>
    </row>
    <row r="87" spans="1:11" ht="26.4">
      <c r="A87" s="9"/>
      <c r="B87" s="184" t="s">
        <v>280</v>
      </c>
      <c r="C87" s="4">
        <v>3</v>
      </c>
      <c r="D87" s="108"/>
      <c r="E87" s="109">
        <f>C87+D87</f>
        <v>3</v>
      </c>
      <c r="F87" s="4">
        <v>3</v>
      </c>
      <c r="G87" s="4"/>
      <c r="H87" s="109">
        <f>F87+G87</f>
        <v>3</v>
      </c>
      <c r="I87" s="116">
        <f>F87/C87*100-100</f>
        <v>0</v>
      </c>
      <c r="J87" s="116"/>
      <c r="K87" s="130">
        <f t="shared" ref="K87:K108" si="12">H87/E87*100-100</f>
        <v>0</v>
      </c>
    </row>
    <row r="88" spans="1:11" ht="26.4">
      <c r="A88" s="9"/>
      <c r="B88" s="9" t="s">
        <v>281</v>
      </c>
      <c r="C88" s="139">
        <v>36.5</v>
      </c>
      <c r="D88" s="108"/>
      <c r="E88" s="109">
        <f t="shared" ref="E88:E102" si="13">C88+D88</f>
        <v>36.5</v>
      </c>
      <c r="F88" s="139">
        <v>33.9</v>
      </c>
      <c r="G88" s="4"/>
      <c r="H88" s="109">
        <f t="shared" ref="H88:H102" si="14">F88+G88</f>
        <v>33.9</v>
      </c>
      <c r="I88" s="116">
        <f t="shared" ref="I88:I108" si="15">F88/C88*100-100</f>
        <v>-7.1232876712328874</v>
      </c>
      <c r="J88" s="116"/>
      <c r="K88" s="130">
        <f t="shared" si="12"/>
        <v>-7.1232876712328874</v>
      </c>
    </row>
    <row r="89" spans="1:11" ht="26.4">
      <c r="A89" s="9"/>
      <c r="B89" s="9" t="s">
        <v>282</v>
      </c>
      <c r="C89" s="139">
        <v>20.5</v>
      </c>
      <c r="D89" s="108"/>
      <c r="E89" s="109">
        <f t="shared" si="13"/>
        <v>20.5</v>
      </c>
      <c r="F89" s="139">
        <v>19.3</v>
      </c>
      <c r="G89" s="4"/>
      <c r="H89" s="109">
        <f t="shared" si="14"/>
        <v>19.3</v>
      </c>
      <c r="I89" s="116">
        <f t="shared" si="15"/>
        <v>-5.8536585365853568</v>
      </c>
      <c r="J89" s="116"/>
      <c r="K89" s="130">
        <f t="shared" si="12"/>
        <v>-5.8536585365853568</v>
      </c>
    </row>
    <row r="90" spans="1:11" ht="26.4">
      <c r="A90" s="9"/>
      <c r="B90" s="9" t="s">
        <v>283</v>
      </c>
      <c r="C90" s="139">
        <v>8</v>
      </c>
      <c r="D90" s="108"/>
      <c r="E90" s="109">
        <f t="shared" si="13"/>
        <v>8</v>
      </c>
      <c r="F90" s="139">
        <v>8</v>
      </c>
      <c r="G90" s="4"/>
      <c r="H90" s="109">
        <f t="shared" si="14"/>
        <v>8</v>
      </c>
      <c r="I90" s="116">
        <f t="shared" si="15"/>
        <v>0</v>
      </c>
      <c r="J90" s="116"/>
      <c r="K90" s="130">
        <f t="shared" si="12"/>
        <v>0</v>
      </c>
    </row>
    <row r="91" spans="1:11" ht="26.4">
      <c r="A91" s="9"/>
      <c r="B91" s="9" t="s">
        <v>284</v>
      </c>
      <c r="C91" s="139">
        <v>8</v>
      </c>
      <c r="D91" s="108"/>
      <c r="E91" s="109">
        <f t="shared" si="13"/>
        <v>8</v>
      </c>
      <c r="F91" s="139">
        <v>6.6</v>
      </c>
      <c r="G91" s="4"/>
      <c r="H91" s="109">
        <f t="shared" si="14"/>
        <v>6.6</v>
      </c>
      <c r="I91" s="116">
        <f t="shared" si="15"/>
        <v>-17.5</v>
      </c>
      <c r="J91" s="116"/>
      <c r="K91" s="130">
        <f t="shared" si="12"/>
        <v>-17.5</v>
      </c>
    </row>
    <row r="92" spans="1:11" s="90" customFormat="1" ht="13.8">
      <c r="A92" s="94" t="s">
        <v>98</v>
      </c>
      <c r="B92" s="94" t="s">
        <v>99</v>
      </c>
      <c r="C92" s="109"/>
      <c r="D92" s="131"/>
      <c r="E92" s="109"/>
      <c r="F92" s="109"/>
      <c r="G92" s="109"/>
      <c r="H92" s="109"/>
      <c r="I92" s="116"/>
      <c r="J92" s="117"/>
      <c r="K92" s="130"/>
    </row>
    <row r="93" spans="1:11" s="90" customFormat="1" ht="26.4">
      <c r="A93" s="94"/>
      <c r="B93" s="185" t="s">
        <v>285</v>
      </c>
      <c r="C93" s="4">
        <v>977</v>
      </c>
      <c r="D93" s="131"/>
      <c r="E93" s="109">
        <f t="shared" si="13"/>
        <v>977</v>
      </c>
      <c r="F93" s="109">
        <v>1090</v>
      </c>
      <c r="G93" s="109"/>
      <c r="H93" s="109">
        <f t="shared" si="14"/>
        <v>1090</v>
      </c>
      <c r="I93" s="116">
        <f t="shared" si="15"/>
        <v>11.566018423746158</v>
      </c>
      <c r="J93" s="117"/>
      <c r="K93" s="130">
        <f t="shared" si="12"/>
        <v>11.566018423746158</v>
      </c>
    </row>
    <row r="94" spans="1:11" s="90" customFormat="1" ht="15.6">
      <c r="A94" s="94"/>
      <c r="B94" s="138" t="s">
        <v>286</v>
      </c>
      <c r="C94" s="4">
        <v>228</v>
      </c>
      <c r="D94" s="131"/>
      <c r="E94" s="109">
        <f t="shared" si="13"/>
        <v>228</v>
      </c>
      <c r="F94" s="109">
        <v>326</v>
      </c>
      <c r="G94" s="109"/>
      <c r="H94" s="109">
        <f t="shared" si="14"/>
        <v>326</v>
      </c>
      <c r="I94" s="116">
        <f t="shared" si="15"/>
        <v>42.982456140350877</v>
      </c>
      <c r="J94" s="117"/>
      <c r="K94" s="130">
        <f t="shared" si="12"/>
        <v>42.982456140350877</v>
      </c>
    </row>
    <row r="95" spans="1:11" s="90" customFormat="1" ht="15.6">
      <c r="A95" s="94"/>
      <c r="B95" s="138" t="s">
        <v>287</v>
      </c>
      <c r="C95" s="4">
        <v>90</v>
      </c>
      <c r="D95" s="131"/>
      <c r="E95" s="109">
        <f t="shared" si="13"/>
        <v>90</v>
      </c>
      <c r="F95" s="109">
        <v>34</v>
      </c>
      <c r="G95" s="109"/>
      <c r="H95" s="109">
        <f t="shared" si="14"/>
        <v>34</v>
      </c>
      <c r="I95" s="116">
        <f t="shared" si="15"/>
        <v>-62.222222222222221</v>
      </c>
      <c r="J95" s="117"/>
      <c r="K95" s="130">
        <f t="shared" si="12"/>
        <v>-62.222222222222221</v>
      </c>
    </row>
    <row r="96" spans="1:11" s="90" customFormat="1" ht="15.6">
      <c r="A96" s="94"/>
      <c r="B96" s="138" t="s">
        <v>288</v>
      </c>
      <c r="C96" s="4">
        <v>72</v>
      </c>
      <c r="D96" s="131"/>
      <c r="E96" s="109">
        <f t="shared" si="13"/>
        <v>72</v>
      </c>
      <c r="F96" s="109">
        <v>82</v>
      </c>
      <c r="G96" s="109"/>
      <c r="H96" s="109">
        <f t="shared" si="14"/>
        <v>82</v>
      </c>
      <c r="I96" s="116">
        <f t="shared" si="15"/>
        <v>13.888888888888886</v>
      </c>
      <c r="J96" s="117"/>
      <c r="K96" s="130">
        <f t="shared" si="12"/>
        <v>13.888888888888886</v>
      </c>
    </row>
    <row r="97" spans="1:11" s="90" customFormat="1" ht="15.6">
      <c r="A97" s="94"/>
      <c r="B97" s="138" t="s">
        <v>289</v>
      </c>
      <c r="C97" s="4">
        <v>74</v>
      </c>
      <c r="D97" s="131"/>
      <c r="E97" s="109">
        <f t="shared" si="13"/>
        <v>74</v>
      </c>
      <c r="F97" s="109">
        <v>68</v>
      </c>
      <c r="G97" s="109"/>
      <c r="H97" s="109">
        <f t="shared" si="14"/>
        <v>68</v>
      </c>
      <c r="I97" s="116">
        <f t="shared" si="15"/>
        <v>-8.1081081081080981</v>
      </c>
      <c r="J97" s="117"/>
      <c r="K97" s="130">
        <f t="shared" si="12"/>
        <v>-8.1081081081080981</v>
      </c>
    </row>
    <row r="98" spans="1:11" s="90" customFormat="1" ht="15.6">
      <c r="A98" s="94"/>
      <c r="B98" s="138" t="s">
        <v>290</v>
      </c>
      <c r="C98" s="4">
        <v>80</v>
      </c>
      <c r="D98" s="131"/>
      <c r="E98" s="109">
        <f t="shared" si="13"/>
        <v>80</v>
      </c>
      <c r="F98" s="109">
        <v>86</v>
      </c>
      <c r="G98" s="109"/>
      <c r="H98" s="109">
        <f t="shared" si="14"/>
        <v>86</v>
      </c>
      <c r="I98" s="116">
        <f t="shared" si="15"/>
        <v>7.5</v>
      </c>
      <c r="J98" s="117"/>
      <c r="K98" s="130">
        <f t="shared" si="12"/>
        <v>7.5</v>
      </c>
    </row>
    <row r="99" spans="1:11" s="90" customFormat="1" ht="15.6">
      <c r="A99" s="94"/>
      <c r="B99" s="138" t="s">
        <v>291</v>
      </c>
      <c r="C99" s="4">
        <v>73</v>
      </c>
      <c r="D99" s="131"/>
      <c r="E99" s="109">
        <f t="shared" si="13"/>
        <v>73</v>
      </c>
      <c r="F99" s="109">
        <v>95</v>
      </c>
      <c r="G99" s="109"/>
      <c r="H99" s="109">
        <f t="shared" si="14"/>
        <v>95</v>
      </c>
      <c r="I99" s="116">
        <f t="shared" si="15"/>
        <v>30.136986301369859</v>
      </c>
      <c r="J99" s="117"/>
      <c r="K99" s="130">
        <f t="shared" si="12"/>
        <v>30.136986301369859</v>
      </c>
    </row>
    <row r="100" spans="1:11" s="90" customFormat="1" ht="15.6">
      <c r="A100" s="94"/>
      <c r="B100" s="138" t="s">
        <v>292</v>
      </c>
      <c r="C100" s="4">
        <v>60</v>
      </c>
      <c r="D100" s="131"/>
      <c r="E100" s="109">
        <f t="shared" si="13"/>
        <v>60</v>
      </c>
      <c r="F100" s="109">
        <v>56</v>
      </c>
      <c r="G100" s="109"/>
      <c r="H100" s="109">
        <f t="shared" si="14"/>
        <v>56</v>
      </c>
      <c r="I100" s="116">
        <f t="shared" si="15"/>
        <v>-6.6666666666666714</v>
      </c>
      <c r="J100" s="117"/>
      <c r="K100" s="130">
        <f t="shared" si="12"/>
        <v>-6.6666666666666714</v>
      </c>
    </row>
    <row r="101" spans="1:11" s="90" customFormat="1" ht="15.6">
      <c r="A101" s="94"/>
      <c r="B101" s="138" t="s">
        <v>293</v>
      </c>
      <c r="C101" s="4">
        <v>28</v>
      </c>
      <c r="D101" s="131"/>
      <c r="E101" s="109">
        <f t="shared" si="13"/>
        <v>28</v>
      </c>
      <c r="F101" s="109">
        <v>25</v>
      </c>
      <c r="G101" s="109"/>
      <c r="H101" s="109">
        <f t="shared" si="14"/>
        <v>25</v>
      </c>
      <c r="I101" s="116">
        <f t="shared" si="15"/>
        <v>-10.714285714285708</v>
      </c>
      <c r="J101" s="117"/>
      <c r="K101" s="130">
        <f t="shared" si="12"/>
        <v>-10.714285714285708</v>
      </c>
    </row>
    <row r="102" spans="1:11" s="90" customFormat="1" ht="15.6">
      <c r="A102" s="94"/>
      <c r="B102" s="138" t="s">
        <v>294</v>
      </c>
      <c r="C102" s="4">
        <v>34</v>
      </c>
      <c r="D102" s="131"/>
      <c r="E102" s="109">
        <f t="shared" si="13"/>
        <v>34</v>
      </c>
      <c r="F102" s="109">
        <v>68</v>
      </c>
      <c r="G102" s="109"/>
      <c r="H102" s="109">
        <f t="shared" si="14"/>
        <v>68</v>
      </c>
      <c r="I102" s="116">
        <f t="shared" si="15"/>
        <v>100</v>
      </c>
      <c r="J102" s="117"/>
      <c r="K102" s="130">
        <f t="shared" si="12"/>
        <v>100</v>
      </c>
    </row>
    <row r="103" spans="1:11" ht="15.6">
      <c r="A103" s="9"/>
      <c r="B103" s="138" t="s">
        <v>295</v>
      </c>
      <c r="C103" s="4">
        <v>238</v>
      </c>
      <c r="D103" s="108"/>
      <c r="E103" s="109">
        <f t="shared" ref="E103:E108" si="16">C103+D103</f>
        <v>238</v>
      </c>
      <c r="F103" s="119">
        <v>250</v>
      </c>
      <c r="G103" s="4"/>
      <c r="H103" s="109">
        <f t="shared" ref="H103:H108" si="17">F103+G103</f>
        <v>250</v>
      </c>
      <c r="I103" s="116">
        <f t="shared" si="15"/>
        <v>5.0420168067226996</v>
      </c>
      <c r="J103" s="116"/>
      <c r="K103" s="130">
        <f t="shared" si="12"/>
        <v>5.0420168067226996</v>
      </c>
    </row>
    <row r="104" spans="1:11" s="90" customFormat="1" ht="13.8">
      <c r="A104" s="94" t="s">
        <v>101</v>
      </c>
      <c r="B104" s="94" t="s">
        <v>102</v>
      </c>
      <c r="C104" s="109"/>
      <c r="D104" s="131"/>
      <c r="E104" s="109"/>
      <c r="F104" s="109"/>
      <c r="G104" s="109"/>
      <c r="H104" s="109"/>
      <c r="I104" s="116"/>
      <c r="J104" s="117"/>
      <c r="K104" s="130"/>
    </row>
    <row r="105" spans="1:11" ht="13.8">
      <c r="A105" s="9"/>
      <c r="B105" s="8" t="s">
        <v>296</v>
      </c>
      <c r="C105" s="119">
        <v>3922</v>
      </c>
      <c r="D105" s="183"/>
      <c r="E105" s="120">
        <f t="shared" si="16"/>
        <v>3922</v>
      </c>
      <c r="F105" s="119">
        <v>4039</v>
      </c>
      <c r="G105" s="119"/>
      <c r="H105" s="120">
        <f t="shared" si="17"/>
        <v>4039</v>
      </c>
      <c r="I105" s="116">
        <f t="shared" si="15"/>
        <v>2.9831718510963725</v>
      </c>
      <c r="J105" s="116"/>
      <c r="K105" s="130">
        <f t="shared" si="12"/>
        <v>2.9831718510963725</v>
      </c>
    </row>
    <row r="106" spans="1:11" ht="13.8">
      <c r="A106" s="9"/>
      <c r="B106" s="2" t="s">
        <v>200</v>
      </c>
      <c r="C106" s="4"/>
      <c r="D106" s="108"/>
      <c r="E106" s="109">
        <f t="shared" si="16"/>
        <v>0</v>
      </c>
      <c r="F106" s="4"/>
      <c r="G106" s="4"/>
      <c r="H106" s="109"/>
      <c r="I106" s="116"/>
      <c r="J106" s="116"/>
      <c r="K106" s="130"/>
    </row>
    <row r="107" spans="1:11" ht="55.2">
      <c r="A107" s="9"/>
      <c r="B107" s="8" t="s">
        <v>297</v>
      </c>
      <c r="C107" s="4">
        <v>14.5</v>
      </c>
      <c r="D107" s="108"/>
      <c r="E107" s="109">
        <f t="shared" si="16"/>
        <v>14.5</v>
      </c>
      <c r="F107" s="4">
        <v>15.7</v>
      </c>
      <c r="G107" s="4"/>
      <c r="H107" s="109">
        <f t="shared" si="17"/>
        <v>15.7</v>
      </c>
      <c r="I107" s="116">
        <f t="shared" si="15"/>
        <v>8.2758620689655089</v>
      </c>
      <c r="J107" s="116"/>
      <c r="K107" s="130">
        <f t="shared" si="12"/>
        <v>8.2758620689655089</v>
      </c>
    </row>
    <row r="108" spans="1:11" ht="52.8">
      <c r="A108" s="9"/>
      <c r="B108" s="9" t="s">
        <v>298</v>
      </c>
      <c r="C108" s="4">
        <v>-9.6</v>
      </c>
      <c r="D108" s="108"/>
      <c r="E108" s="109">
        <f t="shared" si="16"/>
        <v>-9.6</v>
      </c>
      <c r="F108" s="4">
        <v>11.6</v>
      </c>
      <c r="G108" s="4"/>
      <c r="H108" s="109">
        <f t="shared" si="17"/>
        <v>11.6</v>
      </c>
      <c r="I108" s="116">
        <f t="shared" si="15"/>
        <v>-220.83333333333331</v>
      </c>
      <c r="J108" s="116"/>
      <c r="K108" s="130">
        <f t="shared" si="12"/>
        <v>-220.83333333333331</v>
      </c>
    </row>
    <row r="109" spans="1:11" ht="17.399999999999999" customHeight="1">
      <c r="A109" s="129" t="s">
        <v>111</v>
      </c>
      <c r="B109" s="129"/>
      <c r="C109" s="129"/>
      <c r="D109" s="129"/>
      <c r="E109" s="129"/>
      <c r="F109" s="129"/>
      <c r="G109" s="129"/>
      <c r="H109" s="129"/>
      <c r="I109" s="129"/>
      <c r="J109" s="129"/>
      <c r="K109" s="129"/>
    </row>
    <row r="110" spans="1:11" ht="22.8" customHeight="1">
      <c r="A110" s="132" t="s">
        <v>416</v>
      </c>
      <c r="B110" s="133"/>
      <c r="C110" s="133"/>
      <c r="D110" s="133"/>
      <c r="E110" s="133"/>
      <c r="F110" s="133"/>
      <c r="G110" s="133"/>
      <c r="H110" s="133"/>
      <c r="I110" s="133"/>
      <c r="J110" s="133"/>
      <c r="K110" s="134"/>
    </row>
    <row r="111" spans="1:11" ht="40.200000000000003" customHeight="1">
      <c r="A111" s="135"/>
      <c r="B111" s="128"/>
      <c r="C111" s="128"/>
      <c r="D111" s="128"/>
      <c r="E111" s="128"/>
      <c r="F111" s="128"/>
      <c r="G111" s="128"/>
      <c r="H111" s="128"/>
      <c r="I111" s="128"/>
      <c r="J111" s="128"/>
      <c r="K111" s="136"/>
    </row>
    <row r="112" spans="1:11" ht="13.8" customHeight="1">
      <c r="A112" s="137" t="s">
        <v>113</v>
      </c>
      <c r="B112" s="137"/>
      <c r="C112" s="137"/>
      <c r="D112" s="137"/>
      <c r="E112" s="137"/>
      <c r="F112" s="137"/>
      <c r="G112" s="137"/>
      <c r="H112" s="137"/>
      <c r="I112" s="137"/>
      <c r="J112" s="137"/>
      <c r="K112" s="137"/>
    </row>
    <row r="113" spans="1:11" ht="13.2" customHeight="1">
      <c r="A113" s="123" t="s">
        <v>114</v>
      </c>
      <c r="B113" s="123"/>
      <c r="C113" s="123"/>
      <c r="D113" s="123"/>
      <c r="E113" s="123"/>
      <c r="F113" s="123"/>
      <c r="G113" s="123"/>
      <c r="H113" s="123"/>
      <c r="I113" s="123"/>
      <c r="J113" s="123"/>
      <c r="K113" s="123"/>
    </row>
    <row r="115" spans="1:11" ht="15" customHeight="1">
      <c r="A115" s="125" t="s">
        <v>41</v>
      </c>
      <c r="B115" s="125"/>
      <c r="C115" s="125"/>
      <c r="D115" s="125"/>
      <c r="E115" s="125"/>
      <c r="F115" s="125"/>
      <c r="G115" s="125"/>
      <c r="H115" s="125"/>
      <c r="I115" s="125"/>
      <c r="J115" s="125"/>
      <c r="K115" s="125"/>
    </row>
    <row r="117" spans="1:11" ht="72">
      <c r="A117" s="9" t="s">
        <v>42</v>
      </c>
      <c r="B117" s="9" t="s">
        <v>9</v>
      </c>
      <c r="C117" s="1" t="s">
        <v>115</v>
      </c>
      <c r="D117" s="1" t="s">
        <v>116</v>
      </c>
      <c r="E117" s="1" t="s">
        <v>117</v>
      </c>
      <c r="F117" s="1" t="s">
        <v>93</v>
      </c>
      <c r="G117" s="1" t="s">
        <v>118</v>
      </c>
      <c r="H117" s="1" t="s">
        <v>119</v>
      </c>
    </row>
    <row r="118" spans="1:11" ht="13.8">
      <c r="A118" s="9" t="s">
        <v>6</v>
      </c>
      <c r="B118" s="9" t="s">
        <v>19</v>
      </c>
      <c r="C118" s="9" t="s">
        <v>28</v>
      </c>
      <c r="D118" s="9" t="s">
        <v>36</v>
      </c>
      <c r="E118" s="9" t="s">
        <v>35</v>
      </c>
      <c r="F118" s="9" t="s">
        <v>43</v>
      </c>
      <c r="G118" s="9" t="s">
        <v>34</v>
      </c>
      <c r="H118" s="9" t="s">
        <v>44</v>
      </c>
    </row>
    <row r="119" spans="1:11" ht="13.8">
      <c r="A119" s="9" t="s">
        <v>45</v>
      </c>
      <c r="B119" s="9" t="s">
        <v>46</v>
      </c>
      <c r="C119" s="9" t="s">
        <v>12</v>
      </c>
      <c r="D119" s="3">
        <f>D121+D123</f>
        <v>0</v>
      </c>
      <c r="E119" s="3">
        <f>E121+E123</f>
        <v>0.91199999999999992</v>
      </c>
      <c r="F119" s="3">
        <f>F121+F123</f>
        <v>0.91199999999999992</v>
      </c>
      <c r="G119" s="102" t="s">
        <v>12</v>
      </c>
      <c r="H119" s="102" t="s">
        <v>12</v>
      </c>
    </row>
    <row r="120" spans="1:11" ht="13.8">
      <c r="A120" s="9"/>
      <c r="B120" s="9" t="s">
        <v>47</v>
      </c>
      <c r="C120" s="9" t="s">
        <v>12</v>
      </c>
      <c r="D120" s="102"/>
      <c r="E120" s="102"/>
      <c r="F120" s="102"/>
      <c r="G120" s="102" t="s">
        <v>12</v>
      </c>
      <c r="H120" s="102" t="s">
        <v>12</v>
      </c>
    </row>
    <row r="121" spans="1:11" ht="27.6">
      <c r="A121" s="9"/>
      <c r="B121" s="8" t="s">
        <v>204</v>
      </c>
      <c r="C121" s="9" t="s">
        <v>12</v>
      </c>
      <c r="D121" s="102"/>
      <c r="E121" s="102"/>
      <c r="F121" s="3">
        <f>E121-D121</f>
        <v>0</v>
      </c>
      <c r="G121" s="102" t="s">
        <v>12</v>
      </c>
      <c r="H121" s="102" t="s">
        <v>12</v>
      </c>
    </row>
    <row r="122" spans="1:11" ht="13.8">
      <c r="A122" s="9"/>
      <c r="B122" s="9" t="s">
        <v>48</v>
      </c>
      <c r="C122" s="9" t="s">
        <v>12</v>
      </c>
      <c r="D122" s="102"/>
      <c r="E122" s="102"/>
      <c r="F122" s="3"/>
      <c r="G122" s="102" t="s">
        <v>12</v>
      </c>
      <c r="H122" s="102" t="s">
        <v>12</v>
      </c>
    </row>
    <row r="123" spans="1:11" ht="13.8">
      <c r="A123" s="9"/>
      <c r="B123" s="9" t="s">
        <v>49</v>
      </c>
      <c r="C123" s="9" t="s">
        <v>12</v>
      </c>
      <c r="D123" s="102"/>
      <c r="E123" s="3">
        <f>0.703+0.209</f>
        <v>0.91199999999999992</v>
      </c>
      <c r="F123" s="3">
        <f t="shared" ref="F123" si="18">E123-D123</f>
        <v>0.91199999999999992</v>
      </c>
      <c r="G123" s="102" t="s">
        <v>12</v>
      </c>
      <c r="H123" s="102" t="s">
        <v>12</v>
      </c>
    </row>
    <row r="124" spans="1:11">
      <c r="A124" s="14" t="s">
        <v>50</v>
      </c>
      <c r="B124" s="14"/>
      <c r="C124" s="14"/>
      <c r="D124" s="14"/>
      <c r="E124" s="14"/>
      <c r="F124" s="14"/>
      <c r="G124" s="14"/>
      <c r="H124" s="14"/>
    </row>
    <row r="125" spans="1:11" ht="13.8">
      <c r="A125" s="9" t="s">
        <v>19</v>
      </c>
      <c r="B125" s="9" t="s">
        <v>51</v>
      </c>
      <c r="C125" s="9" t="s">
        <v>12</v>
      </c>
      <c r="D125" s="102"/>
      <c r="E125" s="102"/>
      <c r="F125" s="3">
        <f>E125-D125</f>
        <v>0</v>
      </c>
      <c r="G125" s="9" t="s">
        <v>12</v>
      </c>
      <c r="H125" s="9" t="s">
        <v>12</v>
      </c>
    </row>
    <row r="126" spans="1:11" ht="13.2" customHeight="1">
      <c r="A126" s="17" t="s">
        <v>275</v>
      </c>
      <c r="B126" s="18"/>
      <c r="C126" s="18"/>
      <c r="D126" s="18"/>
      <c r="E126" s="18"/>
      <c r="F126" s="18"/>
      <c r="G126" s="18"/>
      <c r="H126" s="19"/>
    </row>
    <row r="127" spans="1:11" ht="30" customHeight="1">
      <c r="A127" s="20"/>
      <c r="B127" s="21"/>
      <c r="C127" s="21"/>
      <c r="D127" s="21"/>
      <c r="E127" s="21"/>
      <c r="F127" s="21"/>
      <c r="G127" s="21"/>
      <c r="H127" s="22"/>
    </row>
    <row r="128" spans="1:11">
      <c r="A128" s="14" t="s">
        <v>53</v>
      </c>
      <c r="B128" s="14"/>
      <c r="C128" s="14"/>
      <c r="D128" s="14"/>
      <c r="E128" s="14"/>
      <c r="F128" s="14"/>
      <c r="G128" s="14"/>
      <c r="H128" s="14"/>
    </row>
    <row r="129" spans="1:11" ht="13.8">
      <c r="A129" s="9" t="s">
        <v>21</v>
      </c>
      <c r="B129" s="9" t="s">
        <v>54</v>
      </c>
      <c r="C129" s="9"/>
      <c r="D129" s="9"/>
      <c r="E129" s="9"/>
      <c r="F129" s="9"/>
      <c r="G129" s="9"/>
      <c r="H129" s="9"/>
    </row>
    <row r="130" spans="1:11" ht="13.8">
      <c r="A130" s="9"/>
      <c r="B130" s="9" t="s">
        <v>55</v>
      </c>
      <c r="C130" s="9"/>
      <c r="D130" s="9"/>
      <c r="E130" s="9"/>
      <c r="F130" s="9"/>
      <c r="G130" s="9"/>
      <c r="H130" s="9"/>
    </row>
    <row r="131" spans="1:11" ht="13.8" thickBot="1">
      <c r="A131" s="103" t="s">
        <v>56</v>
      </c>
      <c r="B131" s="104"/>
      <c r="C131" s="104"/>
      <c r="D131" s="104"/>
      <c r="E131" s="104"/>
      <c r="F131" s="104"/>
      <c r="G131" s="104"/>
      <c r="H131" s="105"/>
    </row>
    <row r="132" spans="1:11" ht="17.399999999999999" customHeight="1">
      <c r="A132" s="23"/>
      <c r="B132" s="24"/>
      <c r="C132" s="24"/>
      <c r="D132" s="24"/>
      <c r="E132" s="24"/>
      <c r="F132" s="24"/>
      <c r="G132" s="24"/>
      <c r="H132" s="25"/>
    </row>
    <row r="133" spans="1:11" ht="27.6">
      <c r="A133" s="9"/>
      <c r="B133" s="9" t="s">
        <v>57</v>
      </c>
      <c r="C133" s="9"/>
      <c r="D133" s="9"/>
      <c r="E133" s="9"/>
      <c r="F133" s="9"/>
      <c r="G133" s="9"/>
      <c r="H133" s="9"/>
    </row>
    <row r="134" spans="1:11" ht="27.6">
      <c r="A134" s="9"/>
      <c r="B134" s="9" t="s">
        <v>58</v>
      </c>
      <c r="C134" s="9"/>
      <c r="D134" s="9"/>
      <c r="E134" s="9"/>
      <c r="F134" s="9"/>
      <c r="G134" s="9"/>
      <c r="H134" s="9"/>
    </row>
    <row r="135" spans="1:11" ht="27.6">
      <c r="A135" s="9" t="s">
        <v>22</v>
      </c>
      <c r="B135" s="9" t="s">
        <v>59</v>
      </c>
      <c r="C135" s="9" t="s">
        <v>12</v>
      </c>
      <c r="D135" s="102"/>
      <c r="E135" s="102"/>
      <c r="F135" s="3">
        <f>E135-D135</f>
        <v>0</v>
      </c>
      <c r="G135" s="9" t="s">
        <v>12</v>
      </c>
      <c r="H135" s="9" t="s">
        <v>12</v>
      </c>
    </row>
    <row r="136" spans="1:11" ht="22.8" customHeight="1">
      <c r="A136" s="106" t="s">
        <v>378</v>
      </c>
      <c r="B136" s="106"/>
      <c r="C136" s="106"/>
      <c r="D136" s="106"/>
      <c r="E136" s="106"/>
      <c r="F136" s="106"/>
      <c r="G136" s="106"/>
      <c r="H136" s="106"/>
      <c r="I136" s="106"/>
      <c r="J136" s="106"/>
      <c r="K136" s="106"/>
    </row>
    <row r="137" spans="1:11" ht="25.2" customHeight="1">
      <c r="A137" s="12" t="s">
        <v>417</v>
      </c>
      <c r="B137" s="12"/>
      <c r="C137" s="12"/>
      <c r="D137" s="12"/>
      <c r="E137" s="12"/>
      <c r="F137" s="12"/>
      <c r="G137" s="12"/>
      <c r="H137" s="12"/>
      <c r="I137" s="12"/>
      <c r="J137" s="12"/>
      <c r="K137" s="12"/>
    </row>
    <row r="138" spans="1:11" ht="18" customHeight="1">
      <c r="A138" s="12" t="s">
        <v>120</v>
      </c>
      <c r="B138" s="107"/>
      <c r="C138" s="107"/>
      <c r="D138" s="107"/>
      <c r="E138" s="107"/>
      <c r="F138" s="107"/>
      <c r="G138" s="107"/>
      <c r="H138" s="107"/>
      <c r="I138" s="107"/>
      <c r="J138" s="107"/>
      <c r="K138" s="107"/>
    </row>
    <row r="139" spans="1:11" ht="32.4" customHeight="1">
      <c r="A139" s="15" t="s">
        <v>418</v>
      </c>
      <c r="B139" s="16"/>
      <c r="C139" s="16"/>
      <c r="D139" s="16"/>
      <c r="E139" s="16"/>
      <c r="F139" s="16"/>
      <c r="G139" s="16"/>
      <c r="H139" s="16"/>
      <c r="I139" s="16"/>
      <c r="J139" s="16"/>
      <c r="K139" s="16"/>
    </row>
    <row r="140" spans="1:11" ht="30" customHeight="1">
      <c r="A140" s="12" t="s">
        <v>419</v>
      </c>
      <c r="B140" s="12"/>
      <c r="C140" s="12"/>
      <c r="D140" s="12"/>
      <c r="E140" s="12"/>
      <c r="F140" s="12"/>
      <c r="G140" s="12"/>
      <c r="H140" s="12"/>
      <c r="I140" s="12"/>
      <c r="J140" s="12"/>
      <c r="K140" s="12"/>
    </row>
    <row r="141" spans="1:11" ht="42.6" customHeight="1">
      <c r="A141" s="12" t="s">
        <v>420</v>
      </c>
      <c r="B141" s="12"/>
      <c r="C141" s="12"/>
      <c r="D141" s="12"/>
      <c r="E141" s="12"/>
      <c r="F141" s="12"/>
      <c r="G141" s="12"/>
      <c r="H141" s="12"/>
      <c r="I141" s="12"/>
      <c r="J141" s="12"/>
      <c r="K141" s="12"/>
    </row>
    <row r="142" spans="1:11" ht="21" customHeight="1">
      <c r="A142" s="12" t="s">
        <v>383</v>
      </c>
      <c r="B142" s="12"/>
      <c r="C142" s="12"/>
      <c r="D142" s="12"/>
      <c r="E142" s="12"/>
      <c r="F142" s="12"/>
      <c r="G142" s="12"/>
      <c r="H142" s="12"/>
      <c r="I142" s="12"/>
      <c r="J142" s="12"/>
      <c r="K142" s="12"/>
    </row>
    <row r="145" spans="2:7" ht="15.6" customHeight="1">
      <c r="B145" s="66" t="s">
        <v>353</v>
      </c>
      <c r="C145" s="66"/>
      <c r="D145" s="34"/>
      <c r="E145" s="66" t="s">
        <v>354</v>
      </c>
      <c r="F145" s="66"/>
      <c r="G145" s="66"/>
    </row>
  </sheetData>
  <mergeCells count="72">
    <mergeCell ref="A141:K141"/>
    <mergeCell ref="A142:K142"/>
    <mergeCell ref="E145:G145"/>
    <mergeCell ref="A132:H132"/>
    <mergeCell ref="A136:K136"/>
    <mergeCell ref="A137:K137"/>
    <mergeCell ref="A138:K138"/>
    <mergeCell ref="A139:K139"/>
    <mergeCell ref="A140:K140"/>
    <mergeCell ref="B145:C145"/>
    <mergeCell ref="A131:H131"/>
    <mergeCell ref="A81:K81"/>
    <mergeCell ref="A84:K84"/>
    <mergeCell ref="A85:K85"/>
    <mergeCell ref="A109:K109"/>
    <mergeCell ref="A110:K111"/>
    <mergeCell ref="A112:K112"/>
    <mergeCell ref="A113:K113"/>
    <mergeCell ref="A115:K115"/>
    <mergeCell ref="A124:H124"/>
    <mergeCell ref="A126:H127"/>
    <mergeCell ref="A128:H128"/>
    <mergeCell ref="A80:K80"/>
    <mergeCell ref="A71:K71"/>
    <mergeCell ref="A72:K72"/>
    <mergeCell ref="A73:K73"/>
    <mergeCell ref="A74:K74"/>
    <mergeCell ref="A75:K75"/>
    <mergeCell ref="A76:K76"/>
    <mergeCell ref="A77:A78"/>
    <mergeCell ref="B77:B78"/>
    <mergeCell ref="C77:E77"/>
    <mergeCell ref="F77:H77"/>
    <mergeCell ref="I77:K77"/>
    <mergeCell ref="C66:E66"/>
    <mergeCell ref="F66:H66"/>
    <mergeCell ref="I66:K66"/>
    <mergeCell ref="A44:A45"/>
    <mergeCell ref="B44:B45"/>
    <mergeCell ref="C44:E44"/>
    <mergeCell ref="F44:H44"/>
    <mergeCell ref="I44:K44"/>
    <mergeCell ref="C46:E46"/>
    <mergeCell ref="F46:H46"/>
    <mergeCell ref="I46:K46"/>
    <mergeCell ref="A52:K52"/>
    <mergeCell ref="C53:E53"/>
    <mergeCell ref="F53:H53"/>
    <mergeCell ref="I53:K53"/>
    <mergeCell ref="A65:K65"/>
    <mergeCell ref="A42:K42"/>
    <mergeCell ref="D7:K7"/>
    <mergeCell ref="D8:K8"/>
    <mergeCell ref="C10:K10"/>
    <mergeCell ref="B11:K11"/>
    <mergeCell ref="A12:K12"/>
    <mergeCell ref="A13:A14"/>
    <mergeCell ref="B13:B14"/>
    <mergeCell ref="C13:E13"/>
    <mergeCell ref="F13:H13"/>
    <mergeCell ref="I13:K13"/>
    <mergeCell ref="A17:K17"/>
    <mergeCell ref="A21:K21"/>
    <mergeCell ref="A28:E28"/>
    <mergeCell ref="A35:E35"/>
    <mergeCell ref="A36:E36"/>
    <mergeCell ref="D6:K6"/>
    <mergeCell ref="H1:K1"/>
    <mergeCell ref="H2:K2"/>
    <mergeCell ref="A3:K3"/>
    <mergeCell ref="D4:K4"/>
    <mergeCell ref="D5:K5"/>
  </mergeCells>
  <pageMargins left="0.7" right="0.7" top="0.75" bottom="0.75" header="0.3" footer="0.3"/>
  <pageSetup paperSize="9" scale="8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0160</vt:lpstr>
      <vt:lpstr>0180</vt:lpstr>
      <vt:lpstr>1010</vt:lpstr>
      <vt:lpstr>1020</vt:lpstr>
      <vt:lpstr>1090</vt:lpstr>
      <vt:lpstr>1150</vt:lpstr>
      <vt:lpstr>1161</vt:lpstr>
      <vt:lpstr>1162</vt:lpstr>
      <vt:lpstr>5031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admin1</cp:lastModifiedBy>
  <cp:lastPrinted>2019-11-01T06:38:45Z</cp:lastPrinted>
  <dcterms:created xsi:type="dcterms:W3CDTF">2019-07-18T07:25:18Z</dcterms:created>
  <dcterms:modified xsi:type="dcterms:W3CDTF">2019-11-12T10:48:31Z</dcterms:modified>
</cp:coreProperties>
</file>